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ry2015-my.sharepoint.com/personal/hirakawa_glory2015_onmicrosoft_com/Documents/大分県障がい者水泳連盟/主催事業/ＦＲＩＥＮＤＬＹ水泳記録会/第19回ＦＲＩＥＮＤＬＹ/1.募集関連/"/>
    </mc:Choice>
  </mc:AlternateContent>
  <xr:revisionPtr revIDLastSave="189" documentId="13_ncr:1_{402BE299-8CA3-4F06-8FAA-65AA8B8824B4}" xr6:coauthVersionLast="47" xr6:coauthVersionMax="47" xr10:uidLastSave="{9AC9309E-2C8B-48B8-B745-DAEB99D402C5}"/>
  <bookViews>
    <workbookView xWindow="-120" yWindow="-120" windowWidth="38640" windowHeight="21120" xr2:uid="{00000000-000D-0000-FFFF-FFFF00000000}"/>
  </bookViews>
  <sheets>
    <sheet name="注意事項" sheetId="5" r:id="rId1"/>
    <sheet name="集計表" sheetId="4" r:id="rId2"/>
    <sheet name="申込一覧（非団体用 )" sheetId="9" r:id="rId3"/>
    <sheet name="申込一覧（登録団体用" sheetId="2" r:id="rId4"/>
    <sheet name="振込控" sheetId="7" r:id="rId5"/>
    <sheet name="別紙" sheetId="6" r:id="rId6"/>
    <sheet name="メモ" sheetId="8" r:id="rId7"/>
  </sheets>
  <definedNames>
    <definedName name="_xlnm.Print_Area" localSheetId="1">集計表!$A$1:$I$41</definedName>
    <definedName name="_xlnm.Print_Area" localSheetId="3">'申込一覧（登録団体用'!$A$1:$V$38</definedName>
    <definedName name="_xlnm.Print_Area" localSheetId="2">'申込一覧（非団体用 )'!$A$1:$Y$38</definedName>
    <definedName name="_xlnm.Print_Area" localSheetId="0">注意事項!$A$1:$K$49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9" l="1"/>
  <c r="E26" i="4" s="1"/>
  <c r="Z37" i="9"/>
  <c r="E37" i="9"/>
  <c r="Z36" i="9"/>
  <c r="E36" i="9"/>
  <c r="Z35" i="9"/>
  <c r="E35" i="9"/>
  <c r="Z34" i="9"/>
  <c r="E34" i="9"/>
  <c r="Z33" i="9"/>
  <c r="E33" i="9"/>
  <c r="Z32" i="9"/>
  <c r="E32" i="9"/>
  <c r="Z31" i="9"/>
  <c r="E31" i="9"/>
  <c r="Z30" i="9"/>
  <c r="E30" i="9"/>
  <c r="Z29" i="9"/>
  <c r="E29" i="9"/>
  <c r="Z28" i="9"/>
  <c r="E28" i="9"/>
  <c r="Z27" i="9"/>
  <c r="E27" i="9"/>
  <c r="Z26" i="9"/>
  <c r="E26" i="9"/>
  <c r="Z25" i="9"/>
  <c r="E25" i="9"/>
  <c r="Z24" i="9"/>
  <c r="E24" i="9"/>
  <c r="Z23" i="9"/>
  <c r="E23" i="9"/>
  <c r="Z22" i="9"/>
  <c r="E22" i="9"/>
  <c r="Z21" i="9"/>
  <c r="E21" i="9"/>
  <c r="Z20" i="9"/>
  <c r="E20" i="9"/>
  <c r="Z19" i="9"/>
  <c r="E19" i="9"/>
  <c r="Z18" i="9"/>
  <c r="E18" i="9"/>
  <c r="Z17" i="9"/>
  <c r="E17" i="9"/>
  <c r="Z16" i="9"/>
  <c r="E16" i="9"/>
  <c r="Z15" i="9"/>
  <c r="E15" i="9"/>
  <c r="Z14" i="9"/>
  <c r="E14" i="9"/>
  <c r="Z13" i="9"/>
  <c r="E13" i="9"/>
  <c r="Z12" i="9"/>
  <c r="E12" i="9"/>
  <c r="Z11" i="9"/>
  <c r="E11" i="9"/>
  <c r="Z10" i="9"/>
  <c r="E10" i="9"/>
  <c r="Z9" i="9"/>
  <c r="E9" i="9"/>
  <c r="Z8" i="9"/>
  <c r="E8" i="9"/>
  <c r="C4" i="9"/>
  <c r="X8" i="2"/>
  <c r="W8" i="2"/>
  <c r="V39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8" i="2"/>
  <c r="C1" i="7"/>
  <c r="B14" i="8" l="1"/>
  <c r="E22" i="4" s="1"/>
  <c r="G22" i="4" s="1"/>
  <c r="B15" i="8"/>
  <c r="E23" i="4" s="1"/>
  <c r="G23" i="4" s="1"/>
  <c r="B11" i="8"/>
  <c r="E19" i="4" s="1"/>
  <c r="G19" i="4" s="1"/>
  <c r="B13" i="8"/>
  <c r="E21" i="4" s="1"/>
  <c r="G21" i="4" s="1"/>
  <c r="B12" i="8"/>
  <c r="E20" i="4" s="1"/>
  <c r="G20" i="4" s="1"/>
  <c r="B5" i="8"/>
  <c r="E13" i="4" s="1"/>
  <c r="G13" i="4" s="1"/>
  <c r="B7" i="8"/>
  <c r="E15" i="4" s="1"/>
  <c r="B8" i="8"/>
  <c r="E16" i="4" s="1"/>
  <c r="G16" i="4" s="1"/>
  <c r="B4" i="8"/>
  <c r="E12" i="4" s="1"/>
  <c r="G12" i="4" s="1"/>
  <c r="B6" i="8"/>
  <c r="E14" i="4" s="1"/>
  <c r="G14" i="4" s="1"/>
  <c r="G24" i="4"/>
  <c r="G17" i="4"/>
  <c r="G15" i="4"/>
  <c r="G26" i="4"/>
  <c r="C4" i="2"/>
  <c r="G18" i="4" l="1"/>
  <c r="G25" i="4" l="1"/>
  <c r="F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glory._zimu01</author>
  </authors>
  <commentList>
    <comment ref="E3" authorId="0" shapeId="0" xr:uid="{4FE756AD-EE8B-4434-AAB8-348222BEF042}">
      <text>
        <r>
          <rPr>
            <b/>
            <sz val="36"/>
            <color indexed="81"/>
            <rFont val="MS P ゴシック"/>
            <family val="3"/>
            <charset val="128"/>
          </rPr>
          <t>網かけ（色つき）のセルに
必要事項・数字を入力してください
申込一覧は、大分県障がい者水泳連盟の登録団体用と非団体用でシートが異なります。　非登録団体は、住所・電話番号の入力もよろしくお願いします。
個人種目とお弁当の数は、自動計算担っていますが、一度確認お願いします。
リレーの出場数は手入力でよろしくお願いします。</t>
        </r>
      </text>
    </comment>
  </commentList>
</comments>
</file>

<file path=xl/sharedStrings.xml><?xml version="1.0" encoding="utf-8"?>
<sst xmlns="http://schemas.openxmlformats.org/spreadsheetml/2006/main" count="192" uniqueCount="107">
  <si>
    <t>Ｓ</t>
    <phoneticPr fontId="1"/>
  </si>
  <si>
    <t>ＳＢ</t>
    <phoneticPr fontId="1"/>
  </si>
  <si>
    <t>ＳＭ</t>
    <phoneticPr fontId="1"/>
  </si>
  <si>
    <t>×</t>
    <phoneticPr fontId="1"/>
  </si>
  <si>
    <t>円</t>
    <rPh sb="0" eb="1">
      <t>エン</t>
    </rPh>
    <phoneticPr fontId="1"/>
  </si>
  <si>
    <t>ＮＯ．</t>
    <phoneticPr fontId="1"/>
  </si>
  <si>
    <t>選手名</t>
    <rPh sb="0" eb="3">
      <t>センシュメイ</t>
    </rPh>
    <phoneticPr fontId="1"/>
  </si>
  <si>
    <t>種目</t>
    <rPh sb="0" eb="2">
      <t>シュモク</t>
    </rPh>
    <phoneticPr fontId="1"/>
  </si>
  <si>
    <t>距離</t>
    <rPh sb="0" eb="2">
      <t>キョリ</t>
    </rPh>
    <phoneticPr fontId="1"/>
  </si>
  <si>
    <t>ｓｔ</t>
    <phoneticPr fontId="1"/>
  </si>
  <si>
    <t>性別</t>
    <rPh sb="0" eb="2">
      <t>セイベツ</t>
    </rPh>
    <phoneticPr fontId="1"/>
  </si>
  <si>
    <t>参加種目①</t>
    <rPh sb="0" eb="2">
      <t>サンカ</t>
    </rPh>
    <rPh sb="2" eb="4">
      <t>シュモク</t>
    </rPh>
    <phoneticPr fontId="1"/>
  </si>
  <si>
    <t>参加種目②</t>
    <rPh sb="0" eb="2">
      <t>サンカ</t>
    </rPh>
    <rPh sb="2" eb="4">
      <t>シュモク</t>
    </rPh>
    <phoneticPr fontId="1"/>
  </si>
  <si>
    <t>参加種目③</t>
    <rPh sb="0" eb="2">
      <t>サンカ</t>
    </rPh>
    <rPh sb="2" eb="4">
      <t>シュモク</t>
    </rPh>
    <phoneticPr fontId="1"/>
  </si>
  <si>
    <r>
      <t xml:space="preserve">生年月日
</t>
    </r>
    <r>
      <rPr>
        <sz val="10"/>
        <rFont val="ＭＳ Ｐゴシック"/>
        <family val="3"/>
        <charset val="128"/>
      </rPr>
      <t>（ｙｙ/ｍｍ/ｄｄ）</t>
    </r>
    <rPh sb="0" eb="2">
      <t>セイネン</t>
    </rPh>
    <rPh sb="2" eb="4">
      <t>ガッピ</t>
    </rPh>
    <phoneticPr fontId="1"/>
  </si>
  <si>
    <t>クラス分け情報</t>
    <rPh sb="3" eb="4">
      <t>ワ</t>
    </rPh>
    <rPh sb="5" eb="7">
      <t>ジョウホウ</t>
    </rPh>
    <phoneticPr fontId="1"/>
  </si>
  <si>
    <t>団体名（プログラム掲載版：全角６文字まで）</t>
    <rPh sb="0" eb="2">
      <t>ダンタイ</t>
    </rPh>
    <rPh sb="2" eb="3">
      <t>メイ</t>
    </rPh>
    <rPh sb="9" eb="11">
      <t>ケイサイ</t>
    </rPh>
    <rPh sb="11" eb="12">
      <t>バン</t>
    </rPh>
    <rPh sb="13" eb="15">
      <t>ゼンカク</t>
    </rPh>
    <rPh sb="16" eb="18">
      <t>モジ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</si>
  <si>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</si>
  <si>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申込責任者　　氏　　　　　名</t>
    <rPh sb="0" eb="2">
      <t>モウシコミ</t>
    </rPh>
    <rPh sb="2" eb="5">
      <t>セキニンシャ</t>
    </rPh>
    <rPh sb="7" eb="8">
      <t>シ</t>
    </rPh>
    <rPh sb="13" eb="14">
      <t>メイ</t>
    </rPh>
    <phoneticPr fontId="1"/>
  </si>
  <si>
    <t>責任者　連絡先（携帯優先）</t>
    <rPh sb="0" eb="3">
      <t>セキニンシャ</t>
    </rPh>
    <rPh sb="4" eb="7">
      <t>レンラクサキ</t>
    </rPh>
    <rPh sb="8" eb="10">
      <t>ケイタイ</t>
    </rPh>
    <rPh sb="10" eb="12">
      <t>ユウセン</t>
    </rPh>
    <phoneticPr fontId="1"/>
  </si>
  <si>
    <t>領収証の宛名</t>
    <rPh sb="0" eb="3">
      <t>リョウシュウショウ</t>
    </rPh>
    <rPh sb="4" eb="6">
      <t>アテナ</t>
    </rPh>
    <phoneticPr fontId="1"/>
  </si>
  <si>
    <t>団体名　・　その他（　　　　　　　　　　　　　　　　　）</t>
    <rPh sb="0" eb="2">
      <t>ダンタイ</t>
    </rPh>
    <rPh sb="2" eb="3">
      <t>メイ</t>
    </rPh>
    <rPh sb="8" eb="9">
      <t>タ</t>
    </rPh>
    <phoneticPr fontId="1"/>
  </si>
  <si>
    <t>有　　・　　無</t>
  </si>
  <si>
    <t>参加集計</t>
    <rPh sb="0" eb="2">
      <t>サンカ</t>
    </rPh>
    <rPh sb="2" eb="4">
      <t>シュウケイ</t>
    </rPh>
    <phoneticPr fontId="1"/>
  </si>
  <si>
    <t>個人種目</t>
    <rPh sb="0" eb="2">
      <t>コジン</t>
    </rPh>
    <rPh sb="2" eb="4">
      <t>シュモク</t>
    </rPh>
    <phoneticPr fontId="1"/>
  </si>
  <si>
    <t>名　　＝</t>
    <rPh sb="0" eb="1">
      <t>メイ</t>
    </rPh>
    <phoneticPr fontId="1"/>
  </si>
  <si>
    <t>小計</t>
    <rPh sb="0" eb="2">
      <t>ショウケイ</t>
    </rPh>
    <phoneticPr fontId="1"/>
  </si>
  <si>
    <t>個　＝</t>
    <rPh sb="0" eb="1">
      <t>コ</t>
    </rPh>
    <phoneticPr fontId="1"/>
  </si>
  <si>
    <t>団体申込に関する注意事項</t>
    <rPh sb="0" eb="2">
      <t>ダンタイ</t>
    </rPh>
    <rPh sb="2" eb="4">
      <t>モウシコミ</t>
    </rPh>
    <rPh sb="5" eb="6">
      <t>カン</t>
    </rPh>
    <rPh sb="8" eb="10">
      <t>チュウイ</t>
    </rPh>
    <rPh sb="10" eb="12">
      <t>ジコウ</t>
    </rPh>
    <phoneticPr fontId="1"/>
  </si>
  <si>
    <t>１．提出用紙</t>
    <rPh sb="2" eb="4">
      <t>テイシュツ</t>
    </rPh>
    <rPh sb="4" eb="6">
      <t>ヨウシ</t>
    </rPh>
    <phoneticPr fontId="1"/>
  </si>
  <si>
    <t>　　郵送先：〒870-1123　大分市大字寒田８７１番地の１　弘貴建設工業ビル２０３</t>
    <rPh sb="2" eb="4">
      <t>ユウソウ</t>
    </rPh>
    <rPh sb="4" eb="5">
      <t>サキ</t>
    </rPh>
    <rPh sb="16" eb="19">
      <t>オオイタシ</t>
    </rPh>
    <rPh sb="19" eb="21">
      <t>オオアザ</t>
    </rPh>
    <rPh sb="21" eb="22">
      <t>カン</t>
    </rPh>
    <rPh sb="22" eb="23">
      <t>タ</t>
    </rPh>
    <rPh sb="26" eb="27">
      <t>バン</t>
    </rPh>
    <rPh sb="27" eb="28">
      <t>チ</t>
    </rPh>
    <rPh sb="31" eb="32">
      <t>ヒロシ</t>
    </rPh>
    <rPh sb="32" eb="33">
      <t>タカシ</t>
    </rPh>
    <rPh sb="33" eb="35">
      <t>ケンセツ</t>
    </rPh>
    <rPh sb="35" eb="37">
      <t>コウギョウ</t>
    </rPh>
    <phoneticPr fontId="1"/>
  </si>
  <si>
    <t>　　　　　　　　　　　　　　　　株式会社Ｇｌｏｒｙ．２０１５内　大分県障がい者水泳連盟</t>
    <rPh sb="16" eb="20">
      <t>カブシキガイシャ</t>
    </rPh>
    <rPh sb="30" eb="31">
      <t>ナイ</t>
    </rPh>
    <rPh sb="32" eb="35">
      <t>オオイタケン</t>
    </rPh>
    <rPh sb="35" eb="36">
      <t>ショウ</t>
    </rPh>
    <rPh sb="38" eb="39">
      <t>シャ</t>
    </rPh>
    <rPh sb="39" eb="41">
      <t>スイエイ</t>
    </rPh>
    <rPh sb="41" eb="43">
      <t>レンメイ</t>
    </rPh>
    <phoneticPr fontId="1"/>
  </si>
  <si>
    <t>　　メール：jimukyoku@oitaparaswim.com  担当：平川</t>
    <rPh sb="34" eb="36">
      <t>タントウ</t>
    </rPh>
    <rPh sb="37" eb="39">
      <t>ヒラカワ</t>
    </rPh>
    <phoneticPr fontId="1"/>
  </si>
  <si>
    <t>２．お弁当について</t>
    <rPh sb="3" eb="5">
      <t>ベントウ</t>
    </rPh>
    <phoneticPr fontId="1"/>
  </si>
  <si>
    <t>　　会場内で空回収を行いますが、業者がきれいに回収できるような返却にご協力お願いします。</t>
    <rPh sb="2" eb="4">
      <t>カイジョウ</t>
    </rPh>
    <rPh sb="4" eb="5">
      <t>ナイ</t>
    </rPh>
    <rPh sb="6" eb="7">
      <t>カラ</t>
    </rPh>
    <rPh sb="7" eb="9">
      <t>カイシュウ</t>
    </rPh>
    <rPh sb="10" eb="11">
      <t>オコナ</t>
    </rPh>
    <rPh sb="16" eb="18">
      <t>ギョウシャ</t>
    </rPh>
    <rPh sb="23" eb="25">
      <t>カイシュウ</t>
    </rPh>
    <rPh sb="31" eb="33">
      <t>ヘンキャク</t>
    </rPh>
    <rPh sb="35" eb="37">
      <t>キョウリョク</t>
    </rPh>
    <rPh sb="38" eb="39">
      <t>ネガ</t>
    </rPh>
    <phoneticPr fontId="1"/>
  </si>
  <si>
    <t>　　中央団体へ登録している選手は、各自のクラスを入力してください。</t>
    <rPh sb="2" eb="4">
      <t>チュウオウ</t>
    </rPh>
    <rPh sb="4" eb="6">
      <t>ダンタイ</t>
    </rPh>
    <rPh sb="7" eb="9">
      <t>トウロク</t>
    </rPh>
    <rPh sb="13" eb="15">
      <t>センシュ</t>
    </rPh>
    <rPh sb="17" eb="19">
      <t>カクジ</t>
    </rPh>
    <rPh sb="24" eb="26">
      <t>ニュウリョク</t>
    </rPh>
    <phoneticPr fontId="1"/>
  </si>
  <si>
    <t>　　集計表　と　申込一覧（および別紙）を　申込先まで郵送かメールで送信してください。</t>
    <rPh sb="2" eb="5">
      <t>シュウケイヒョウ</t>
    </rPh>
    <rPh sb="8" eb="10">
      <t>モウシコミ</t>
    </rPh>
    <rPh sb="10" eb="12">
      <t>イチラン</t>
    </rPh>
    <rPh sb="16" eb="18">
      <t>ベッシ</t>
    </rPh>
    <rPh sb="21" eb="23">
      <t>モウシコミ</t>
    </rPh>
    <rPh sb="23" eb="24">
      <t>サキ</t>
    </rPh>
    <rPh sb="26" eb="28">
      <t>ユウソウ</t>
    </rPh>
    <rPh sb="33" eb="35">
      <t>ソウシン</t>
    </rPh>
    <phoneticPr fontId="1"/>
  </si>
  <si>
    <t>　　聴覚障がいの方は、１５を入力</t>
    <rPh sb="2" eb="4">
      <t>チョウカク</t>
    </rPh>
    <rPh sb="4" eb="5">
      <t>ショウ</t>
    </rPh>
    <rPh sb="8" eb="9">
      <t>カタ</t>
    </rPh>
    <rPh sb="14" eb="16">
      <t>ニュウリョク</t>
    </rPh>
    <phoneticPr fontId="1"/>
  </si>
  <si>
    <t>　　知的障がいの方は、１４を入力</t>
    <rPh sb="2" eb="4">
      <t>チテキ</t>
    </rPh>
    <rPh sb="4" eb="5">
      <t>ショウ</t>
    </rPh>
    <rPh sb="8" eb="9">
      <t>カタ</t>
    </rPh>
    <rPh sb="14" eb="16">
      <t>ニュウリョク</t>
    </rPh>
    <phoneticPr fontId="1"/>
  </si>
  <si>
    <t>　　精神障がいの方は、２９を入力</t>
    <rPh sb="2" eb="4">
      <t>セイシン</t>
    </rPh>
    <rPh sb="4" eb="5">
      <t>ショウ</t>
    </rPh>
    <rPh sb="8" eb="9">
      <t>カタ</t>
    </rPh>
    <rPh sb="14" eb="16">
      <t>ニュウリョク</t>
    </rPh>
    <phoneticPr fontId="1"/>
  </si>
  <si>
    <t>　　健常児（者）の方は、３０を入力してください</t>
    <rPh sb="2" eb="4">
      <t>ケンジョウ</t>
    </rPh>
    <rPh sb="4" eb="5">
      <t>ジ</t>
    </rPh>
    <rPh sb="6" eb="7">
      <t>シャ</t>
    </rPh>
    <rPh sb="9" eb="10">
      <t>カタ</t>
    </rPh>
    <rPh sb="15" eb="17">
      <t>ニュウリョク</t>
    </rPh>
    <phoneticPr fontId="1"/>
  </si>
  <si>
    <t>　　肢体不自由、視覚障がいの方でクラスが分からない方は、別紙に障害名を記入して提出してください。</t>
    <rPh sb="2" eb="4">
      <t>シタイ</t>
    </rPh>
    <rPh sb="4" eb="7">
      <t>フジユウ</t>
    </rPh>
    <rPh sb="8" eb="10">
      <t>シカク</t>
    </rPh>
    <rPh sb="10" eb="11">
      <t>ショウ</t>
    </rPh>
    <rPh sb="14" eb="15">
      <t>カタ</t>
    </rPh>
    <rPh sb="20" eb="21">
      <t>ワ</t>
    </rPh>
    <rPh sb="25" eb="26">
      <t>カタ</t>
    </rPh>
    <phoneticPr fontId="1"/>
  </si>
  <si>
    <t>円　②</t>
    <rPh sb="0" eb="1">
      <t>エン</t>
    </rPh>
    <phoneticPr fontId="1"/>
  </si>
  <si>
    <t>円　①</t>
    <rPh sb="0" eb="1">
      <t>エン</t>
    </rPh>
    <phoneticPr fontId="1"/>
  </si>
  <si>
    <t>円　③</t>
    <rPh sb="0" eb="1">
      <t>エン</t>
    </rPh>
    <phoneticPr fontId="1"/>
  </si>
  <si>
    <t>　　可能な限り、メールでいただくほうが集計ミスを防げますので、ご協力お願いします。</t>
    <rPh sb="2" eb="4">
      <t>カノウ</t>
    </rPh>
    <rPh sb="5" eb="6">
      <t>カギ</t>
    </rPh>
    <rPh sb="19" eb="21">
      <t>シュウケイ</t>
    </rPh>
    <rPh sb="24" eb="25">
      <t>フセ</t>
    </rPh>
    <rPh sb="32" eb="34">
      <t>キョウリョク</t>
    </rPh>
    <rPh sb="35" eb="36">
      <t>ネガ</t>
    </rPh>
    <phoneticPr fontId="1"/>
  </si>
  <si>
    <t>障がい名</t>
    <rPh sb="0" eb="1">
      <t>ショウ</t>
    </rPh>
    <rPh sb="3" eb="4">
      <t>メイ</t>
    </rPh>
    <phoneticPr fontId="1"/>
  </si>
  <si>
    <t>クラス分けを受けたことがない選手の障がい名や、競泳競技規則に対し障がいが故に回避したい事由を（例：右上腕切断のやめ、平泳ぎは左手のみでゴールタッチをします）想定できることは記載してください。</t>
    <rPh sb="3" eb="4">
      <t>ワ</t>
    </rPh>
    <rPh sb="6" eb="7">
      <t>ウ</t>
    </rPh>
    <rPh sb="14" eb="16">
      <t>センシュ</t>
    </rPh>
    <rPh sb="17" eb="18">
      <t>ショウ</t>
    </rPh>
    <rPh sb="20" eb="21">
      <t>メイ</t>
    </rPh>
    <rPh sb="23" eb="25">
      <t>キョウエイ</t>
    </rPh>
    <rPh sb="25" eb="27">
      <t>キョウギ</t>
    </rPh>
    <rPh sb="27" eb="29">
      <t>キソク</t>
    </rPh>
    <rPh sb="30" eb="31">
      <t>タイ</t>
    </rPh>
    <rPh sb="32" eb="33">
      <t>ショウ</t>
    </rPh>
    <rPh sb="36" eb="37">
      <t>ユエ</t>
    </rPh>
    <rPh sb="38" eb="40">
      <t>カイヒ</t>
    </rPh>
    <rPh sb="43" eb="45">
      <t>ジユウ</t>
    </rPh>
    <rPh sb="47" eb="48">
      <t>レイ</t>
    </rPh>
    <rPh sb="49" eb="50">
      <t>ミギ</t>
    </rPh>
    <rPh sb="50" eb="52">
      <t>ジョウワン</t>
    </rPh>
    <rPh sb="52" eb="54">
      <t>セツダン</t>
    </rPh>
    <rPh sb="58" eb="60">
      <t>ヒラオヨ</t>
    </rPh>
    <rPh sb="62" eb="64">
      <t>ヒダリテ</t>
    </rPh>
    <rPh sb="78" eb="80">
      <t>ソウテイ</t>
    </rPh>
    <rPh sb="86" eb="88">
      <t>キサイ</t>
    </rPh>
    <phoneticPr fontId="1"/>
  </si>
  <si>
    <t>競技規則を回避したい内容</t>
    <rPh sb="0" eb="2">
      <t>キョウギ</t>
    </rPh>
    <rPh sb="2" eb="4">
      <t>キソク</t>
    </rPh>
    <rPh sb="5" eb="7">
      <t>カイヒ</t>
    </rPh>
    <rPh sb="10" eb="12">
      <t>ナイヨウ</t>
    </rPh>
    <phoneticPr fontId="1"/>
  </si>
  <si>
    <t>４．リレー種目について</t>
    <rPh sb="5" eb="7">
      <t>シュモク</t>
    </rPh>
    <phoneticPr fontId="1"/>
  </si>
  <si>
    <t>５．クラス分け情報について</t>
    <rPh sb="5" eb="6">
      <t>ワ</t>
    </rPh>
    <rPh sb="7" eb="9">
      <t>ジョウホウ</t>
    </rPh>
    <phoneticPr fontId="1"/>
  </si>
  <si>
    <t>大分会員</t>
    <rPh sb="0" eb="2">
      <t>オオイタ</t>
    </rPh>
    <rPh sb="2" eb="4">
      <t>カイイン</t>
    </rPh>
    <phoneticPr fontId="1"/>
  </si>
  <si>
    <t>合計金額（①+②+③）</t>
    <rPh sb="0" eb="2">
      <t>ゴウケイ</t>
    </rPh>
    <rPh sb="2" eb="4">
      <t>キンガク</t>
    </rPh>
    <phoneticPr fontId="1"/>
  </si>
  <si>
    <t>メールアドレス</t>
    <phoneticPr fontId="1"/>
  </si>
  <si>
    <t>団 体 名</t>
    <phoneticPr fontId="1"/>
  </si>
  <si>
    <t>九州会員
等</t>
    <rPh sb="0" eb="2">
      <t>キュウシュウ</t>
    </rPh>
    <rPh sb="2" eb="4">
      <t>カイイン</t>
    </rPh>
    <rPh sb="5" eb="6">
      <t>ナド</t>
    </rPh>
    <phoneticPr fontId="1"/>
  </si>
  <si>
    <t>リレー</t>
    <phoneticPr fontId="1"/>
  </si>
  <si>
    <t>チーム＝</t>
    <phoneticPr fontId="1"/>
  </si>
  <si>
    <t>　上記以外の参加対象者は、「九州会員等」で入力してください。</t>
    <rPh sb="1" eb="3">
      <t>ジョウキ</t>
    </rPh>
    <rPh sb="3" eb="5">
      <t>イガイ</t>
    </rPh>
    <rPh sb="6" eb="8">
      <t>サンカ</t>
    </rPh>
    <rPh sb="8" eb="11">
      <t>タイショウシャ</t>
    </rPh>
    <rPh sb="14" eb="16">
      <t>キュウシュウ</t>
    </rPh>
    <rPh sb="16" eb="18">
      <t>カイイン</t>
    </rPh>
    <rPh sb="18" eb="19">
      <t>トウ</t>
    </rPh>
    <rPh sb="21" eb="23">
      <t>ニュウリョク</t>
    </rPh>
    <phoneticPr fontId="1"/>
  </si>
  <si>
    <t>　　別紙、リレーオーダー用紙の提出をお願いします。団体チーム名にこだわらず、オリジナルな</t>
    <rPh sb="2" eb="4">
      <t>ベッシ</t>
    </rPh>
    <rPh sb="12" eb="14">
      <t>ヨウシ</t>
    </rPh>
    <rPh sb="15" eb="17">
      <t>テイシュツ</t>
    </rPh>
    <rPh sb="19" eb="20">
      <t>ネガ</t>
    </rPh>
    <rPh sb="25" eb="27">
      <t>ダンタイ</t>
    </rPh>
    <rPh sb="30" eb="31">
      <t>メイ</t>
    </rPh>
    <phoneticPr fontId="1"/>
  </si>
  <si>
    <t>　チーム名で構いません。オーダー変更がある場合は、当日朝に受け付けます。</t>
    <rPh sb="4" eb="5">
      <t>メイ</t>
    </rPh>
    <rPh sb="6" eb="7">
      <t>カマ</t>
    </rPh>
    <rPh sb="16" eb="18">
      <t>ヘンコウ</t>
    </rPh>
    <rPh sb="21" eb="23">
      <t>バアイ</t>
    </rPh>
    <rPh sb="25" eb="27">
      <t>トウジツ</t>
    </rPh>
    <rPh sb="27" eb="28">
      <t>アサ</t>
    </rPh>
    <rPh sb="29" eb="30">
      <t>ウ</t>
    </rPh>
    <rPh sb="31" eb="32">
      <t>ツ</t>
    </rPh>
    <phoneticPr fontId="1"/>
  </si>
  <si>
    <t>参加種目④</t>
    <rPh sb="0" eb="2">
      <t>サンカ</t>
    </rPh>
    <rPh sb="2" eb="4">
      <t>シュモク</t>
    </rPh>
    <phoneticPr fontId="1"/>
  </si>
  <si>
    <t>参加種目⑤</t>
    <rPh sb="0" eb="2">
      <t>サンカ</t>
    </rPh>
    <rPh sb="2" eb="4">
      <t>シュモク</t>
    </rPh>
    <phoneticPr fontId="1"/>
  </si>
  <si>
    <t>お弁当（お茶付）８００円</t>
    <rPh sb="1" eb="3">
      <t>ベントウ</t>
    </rPh>
    <rPh sb="5" eb="6">
      <t>チャ</t>
    </rPh>
    <rPh sb="6" eb="7">
      <t>ツキ</t>
    </rPh>
    <rPh sb="11" eb="12">
      <t>エン</t>
    </rPh>
    <phoneticPr fontId="1"/>
  </si>
  <si>
    <t>(@1,000円）</t>
    <rPh sb="7" eb="8">
      <t>エン</t>
    </rPh>
    <phoneticPr fontId="1"/>
  </si>
  <si>
    <t>(@1,500円）</t>
    <rPh sb="7" eb="8">
      <t>エン</t>
    </rPh>
    <phoneticPr fontId="1"/>
  </si>
  <si>
    <t>1,000円</t>
    <rPh sb="5" eb="6">
      <t>エン</t>
    </rPh>
    <phoneticPr fontId="1"/>
  </si>
  <si>
    <t>６．参加料は要項記載のとおり、申込時に振込の控えを添付して提出していただきます。</t>
    <rPh sb="2" eb="5">
      <t>サンカリョウ</t>
    </rPh>
    <rPh sb="6" eb="8">
      <t>ヨウコウ</t>
    </rPh>
    <rPh sb="8" eb="10">
      <t>キサイ</t>
    </rPh>
    <rPh sb="15" eb="17">
      <t>モウシコミ</t>
    </rPh>
    <rPh sb="17" eb="18">
      <t>ジ</t>
    </rPh>
    <rPh sb="19" eb="21">
      <t>フリコミ</t>
    </rPh>
    <rPh sb="22" eb="23">
      <t>ヒカ</t>
    </rPh>
    <rPh sb="25" eb="27">
      <t>テンプ</t>
    </rPh>
    <rPh sb="29" eb="31">
      <t>テイシュツ</t>
    </rPh>
    <phoneticPr fontId="1"/>
  </si>
  <si>
    <t>　　申込受付後に、各自の都合による不参加にともなう参加費、弁当代等は返金いたしかねますので</t>
    <rPh sb="2" eb="7">
      <t>モウシコミウケツケゴ</t>
    </rPh>
    <rPh sb="9" eb="11">
      <t>カクジ</t>
    </rPh>
    <rPh sb="12" eb="14">
      <t>ツゴウ</t>
    </rPh>
    <rPh sb="17" eb="20">
      <t>フサンカ</t>
    </rPh>
    <rPh sb="25" eb="28">
      <t>サンカヒ</t>
    </rPh>
    <rPh sb="29" eb="33">
      <t>ベントウダイトウ</t>
    </rPh>
    <rPh sb="34" eb="36">
      <t>ヘンキン</t>
    </rPh>
    <phoneticPr fontId="1"/>
  </si>
  <si>
    <t>　予めご承知おきください。</t>
    <rPh sb="1" eb="2">
      <t>アラカジ</t>
    </rPh>
    <rPh sb="4" eb="6">
      <t>ショウチ</t>
    </rPh>
    <phoneticPr fontId="1"/>
  </si>
  <si>
    <t>CoE</t>
    <phoneticPr fontId="1"/>
  </si>
  <si>
    <t>分かる範囲で入力ください</t>
    <rPh sb="0" eb="1">
      <t>ワ</t>
    </rPh>
    <rPh sb="3" eb="5">
      <t>ハンイ</t>
    </rPh>
    <rPh sb="6" eb="8">
      <t>ニュウリョク</t>
    </rPh>
    <phoneticPr fontId="1"/>
  </si>
  <si>
    <t>お弁当
個数</t>
    <rPh sb="1" eb="3">
      <t>ベントウ</t>
    </rPh>
    <rPh sb="4" eb="6">
      <t>コスウ</t>
    </rPh>
    <phoneticPr fontId="1"/>
  </si>
  <si>
    <t>１種目の方</t>
    <rPh sb="1" eb="3">
      <t>シュモク</t>
    </rPh>
    <rPh sb="4" eb="5">
      <t>カタ</t>
    </rPh>
    <phoneticPr fontId="1"/>
  </si>
  <si>
    <t>２種目の方</t>
    <rPh sb="1" eb="3">
      <t>シュモク</t>
    </rPh>
    <rPh sb="4" eb="5">
      <t>カタ</t>
    </rPh>
    <phoneticPr fontId="1"/>
  </si>
  <si>
    <t>３種目の方</t>
    <rPh sb="1" eb="3">
      <t>シュモク</t>
    </rPh>
    <rPh sb="4" eb="5">
      <t>カタ</t>
    </rPh>
    <phoneticPr fontId="1"/>
  </si>
  <si>
    <t>４種目の方</t>
    <rPh sb="1" eb="3">
      <t>シュモク</t>
    </rPh>
    <rPh sb="4" eb="5">
      <t>カタ</t>
    </rPh>
    <phoneticPr fontId="1"/>
  </si>
  <si>
    <t>５種目の方</t>
    <rPh sb="1" eb="3">
      <t>シュモク</t>
    </rPh>
    <rPh sb="4" eb="5">
      <t>カタ</t>
    </rPh>
    <phoneticPr fontId="1"/>
  </si>
  <si>
    <t>振込票（控）貼付欄</t>
    <rPh sb="0" eb="3">
      <t>フリコミヒョウ</t>
    </rPh>
    <rPh sb="4" eb="5">
      <t>ヒカ</t>
    </rPh>
    <rPh sb="6" eb="9">
      <t>ハリツケラン</t>
    </rPh>
    <phoneticPr fontId="1"/>
  </si>
  <si>
    <t>団体名</t>
    <rPh sb="0" eb="3">
      <t>ダンタイメイ</t>
    </rPh>
    <phoneticPr fontId="1"/>
  </si>
  <si>
    <r>
      <t>　　なお、</t>
    </r>
    <r>
      <rPr>
        <sz val="11"/>
        <color rgb="FFFF0000"/>
        <rFont val="ＭＳ Ｐゴシック"/>
        <family val="3"/>
        <charset val="128"/>
      </rPr>
      <t>リレー種目の参加証・記録証等はありません。</t>
    </r>
    <rPh sb="8" eb="10">
      <t>シュモク</t>
    </rPh>
    <rPh sb="11" eb="14">
      <t>サンカショウ</t>
    </rPh>
    <rPh sb="15" eb="18">
      <t>キロクショウ</t>
    </rPh>
    <rPh sb="18" eb="19">
      <t>トウ</t>
    </rPh>
    <phoneticPr fontId="1"/>
  </si>
  <si>
    <r>
      <t>　また、</t>
    </r>
    <r>
      <rPr>
        <sz val="11"/>
        <color rgb="FFFF0000"/>
        <rFont val="ＭＳ Ｐゴシック"/>
        <family val="3"/>
        <charset val="128"/>
      </rPr>
      <t>リレーのみ参加の方（参加予定の方）のお名前と一緒に、生年月日も名簿にご入力</t>
    </r>
    <r>
      <rPr>
        <sz val="11"/>
        <rFont val="ＭＳ Ｐゴシック"/>
        <family val="3"/>
        <charset val="128"/>
      </rPr>
      <t>ください。</t>
    </r>
    <rPh sb="9" eb="11">
      <t>サンカ</t>
    </rPh>
    <rPh sb="12" eb="13">
      <t>カタ</t>
    </rPh>
    <rPh sb="14" eb="18">
      <t>サンカヨテイ</t>
    </rPh>
    <rPh sb="19" eb="20">
      <t>カタ</t>
    </rPh>
    <rPh sb="23" eb="25">
      <t>ナマエ</t>
    </rPh>
    <rPh sb="26" eb="28">
      <t>イッショ</t>
    </rPh>
    <rPh sb="30" eb="34">
      <t>セイネンガッピ</t>
    </rPh>
    <rPh sb="35" eb="37">
      <t>メイボ</t>
    </rPh>
    <rPh sb="39" eb="41">
      <t>ニュウリョク</t>
    </rPh>
    <phoneticPr fontId="1"/>
  </si>
  <si>
    <r>
      <t>３．</t>
    </r>
    <r>
      <rPr>
        <sz val="11"/>
        <color rgb="FFFF0000"/>
        <rFont val="ＭＳ Ｐゴシック"/>
        <family val="3"/>
        <charset val="128"/>
      </rPr>
      <t>参加料の区分</t>
    </r>
    <rPh sb="2" eb="5">
      <t>サンカリョウ</t>
    </rPh>
    <rPh sb="6" eb="8">
      <t>クブン</t>
    </rPh>
    <phoneticPr fontId="1"/>
  </si>
  <si>
    <r>
      <t>　</t>
    </r>
    <r>
      <rPr>
        <sz val="11"/>
        <color rgb="FFFF0000"/>
        <rFont val="ＭＳ Ｐゴシック"/>
        <family val="3"/>
        <charset val="128"/>
      </rPr>
      <t>および賛助員</t>
    </r>
    <r>
      <rPr>
        <sz val="11"/>
        <rFont val="ＭＳ Ｐゴシック"/>
        <family val="3"/>
        <charset val="128"/>
      </rPr>
      <t>を指しています。</t>
    </r>
    <rPh sb="8" eb="9">
      <t>サ</t>
    </rPh>
    <phoneticPr fontId="1"/>
  </si>
  <si>
    <t>振込の控え以外に、領収証の有無</t>
    <rPh sb="0" eb="2">
      <t>フリコミ</t>
    </rPh>
    <rPh sb="3" eb="4">
      <t>ヒカ</t>
    </rPh>
    <rPh sb="5" eb="7">
      <t>イガイ</t>
    </rPh>
    <rPh sb="9" eb="12">
      <t>リョウシュウショウ</t>
    </rPh>
    <rPh sb="13" eb="15">
      <t>ウム</t>
    </rPh>
    <phoneticPr fontId="1"/>
  </si>
  <si>
    <t>ﾌﾘｶﾅ</t>
    <phoneticPr fontId="1"/>
  </si>
  <si>
    <t>年齢</t>
    <rPh sb="0" eb="2">
      <t>ネンレイ</t>
    </rPh>
    <phoneticPr fontId="1"/>
  </si>
  <si>
    <t>開催</t>
    <rPh sb="0" eb="2">
      <t>カイサイ</t>
    </rPh>
    <phoneticPr fontId="1"/>
  </si>
  <si>
    <t>参加種目数</t>
    <rPh sb="0" eb="5">
      <t>サンカシュモクスウ</t>
    </rPh>
    <phoneticPr fontId="1"/>
  </si>
  <si>
    <t>登録団体で</t>
    <rPh sb="0" eb="4">
      <t>トウロクダンタイ</t>
    </rPh>
    <phoneticPr fontId="1"/>
  </si>
  <si>
    <t>ある</t>
  </si>
  <si>
    <t>〒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</si>
  <si>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</si>
  <si>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</si>
  <si>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ない</t>
    <phoneticPr fontId="1"/>
  </si>
  <si>
    <t>登録団体</t>
    <rPh sb="0" eb="4">
      <t>トウロクダンタイ</t>
    </rPh>
    <phoneticPr fontId="1"/>
  </si>
  <si>
    <t>非登録団体</t>
    <rPh sb="0" eb="5">
      <t>ヒトウロクダンタイ</t>
    </rPh>
    <phoneticPr fontId="1"/>
  </si>
  <si>
    <r>
      <t>この用紙は、</t>
    </r>
    <r>
      <rPr>
        <sz val="11"/>
        <color rgb="FFFF0000"/>
        <rFont val="ＭＳ Ｐゴシック"/>
        <family val="3"/>
        <charset val="128"/>
      </rPr>
      <t>県外等登録団体でないチーム用</t>
    </r>
    <r>
      <rPr>
        <sz val="11"/>
        <rFont val="ＭＳ Ｐゴシック"/>
        <family val="3"/>
        <charset val="128"/>
      </rPr>
      <t>です。</t>
    </r>
    <rPh sb="2" eb="4">
      <t>ヨウシ</t>
    </rPh>
    <phoneticPr fontId="1"/>
  </si>
  <si>
    <t>別途、広告協賛・協賛金のお願いを掲載しておりますのでご協力お願いします。</t>
    <rPh sb="0" eb="2">
      <t>ベット</t>
    </rPh>
    <rPh sb="3" eb="7">
      <t>コウコクキョウサン</t>
    </rPh>
    <rPh sb="8" eb="11">
      <t>キョウサンキン</t>
    </rPh>
    <rPh sb="13" eb="14">
      <t>ネガ</t>
    </rPh>
    <rPh sb="16" eb="18">
      <t>ケイサイ</t>
    </rPh>
    <rPh sb="27" eb="29">
      <t>キョウリョク</t>
    </rPh>
    <rPh sb="30" eb="31">
      <t>ネガ</t>
    </rPh>
    <phoneticPr fontId="1"/>
  </si>
  <si>
    <t>７．広告協賛等の御協力いただける方は、参加申込書と広告等協賛申込書を一緒にご提出される方は、</t>
    <rPh sb="2" eb="7">
      <t>コウコクキョウサントウ</t>
    </rPh>
    <rPh sb="8" eb="11">
      <t>ゴキョウリョク</t>
    </rPh>
    <rPh sb="16" eb="17">
      <t>カタ</t>
    </rPh>
    <rPh sb="19" eb="24">
      <t>サンカモウシコミショ</t>
    </rPh>
    <rPh sb="25" eb="28">
      <t>コウコクナド</t>
    </rPh>
    <rPh sb="28" eb="30">
      <t>キョウサン</t>
    </rPh>
    <rPh sb="30" eb="33">
      <t>モウシコミショ</t>
    </rPh>
    <rPh sb="34" eb="36">
      <t>イッショ</t>
    </rPh>
    <rPh sb="38" eb="40">
      <t>テイシュツ</t>
    </rPh>
    <rPh sb="43" eb="44">
      <t>カタ</t>
    </rPh>
    <phoneticPr fontId="1"/>
  </si>
  <si>
    <t>　合算してご入金頂いて構いません。</t>
    <rPh sb="1" eb="3">
      <t>ガッサン</t>
    </rPh>
    <rPh sb="6" eb="9">
      <t>ニュウキンイタダ</t>
    </rPh>
    <rPh sb="11" eb="12">
      <t>カマ</t>
    </rPh>
    <phoneticPr fontId="1"/>
  </si>
  <si>
    <t>第１９回ＦＲＩＥＮＤＬＹ水泳記録会　団体申込集計表</t>
    <rPh sb="22" eb="25">
      <t>シュウケイヒョウ</t>
    </rPh>
    <phoneticPr fontId="1"/>
  </si>
  <si>
    <t>第１９回ＦＲＩＥＮＤＬＹ水泳記録会　団体申込別紙</t>
    <rPh sb="22" eb="24">
      <t>ベッシ</t>
    </rPh>
    <phoneticPr fontId="1"/>
  </si>
  <si>
    <r>
      <t>　</t>
    </r>
    <r>
      <rPr>
        <sz val="11"/>
        <color rgb="FFFF0000"/>
        <rFont val="ＭＳ Ｐゴシック"/>
        <family val="3"/>
        <charset val="128"/>
      </rPr>
      <t>大分会員とは令和７年度大分県障がい者水泳連盟の登録団体所属者、登録選手、登録指導者</t>
    </r>
    <r>
      <rPr>
        <sz val="11"/>
        <rFont val="ＭＳ Ｐゴシック"/>
        <family val="3"/>
        <charset val="128"/>
      </rPr>
      <t>、</t>
    </r>
    <rPh sb="1" eb="3">
      <t>オオイタ</t>
    </rPh>
    <rPh sb="3" eb="5">
      <t>カイイン</t>
    </rPh>
    <rPh sb="7" eb="9">
      <t>レイワ</t>
    </rPh>
    <rPh sb="10" eb="12">
      <t>ネンド</t>
    </rPh>
    <rPh sb="12" eb="15">
      <t>オオイタケン</t>
    </rPh>
    <rPh sb="15" eb="16">
      <t>ショウ</t>
    </rPh>
    <rPh sb="18" eb="23">
      <t>シャスイエイレンメイ</t>
    </rPh>
    <rPh sb="24" eb="26">
      <t>トウロク</t>
    </rPh>
    <rPh sb="26" eb="28">
      <t>ダンタイ</t>
    </rPh>
    <rPh sb="28" eb="30">
      <t>ショゾク</t>
    </rPh>
    <rPh sb="30" eb="31">
      <t>シャ</t>
    </rPh>
    <rPh sb="32" eb="34">
      <t>トウロク</t>
    </rPh>
    <rPh sb="34" eb="36">
      <t>センシュ</t>
    </rPh>
    <rPh sb="37" eb="39">
      <t>トウロク</t>
    </rPh>
    <rPh sb="39" eb="42">
      <t>シドウシャ</t>
    </rPh>
    <phoneticPr fontId="1"/>
  </si>
  <si>
    <t>　　お弁当は、幕の内弁当（お茶付き）を予定しています。</t>
    <rPh sb="3" eb="5">
      <t>ベントウ</t>
    </rPh>
    <rPh sb="7" eb="8">
      <t>マク</t>
    </rPh>
    <rPh sb="9" eb="10">
      <t>ウチ</t>
    </rPh>
    <rPh sb="10" eb="12">
      <t>ベントウ</t>
    </rPh>
    <rPh sb="14" eb="16">
      <t>チャツ</t>
    </rPh>
    <rPh sb="19" eb="21">
      <t>ヨテイ</t>
    </rPh>
    <phoneticPr fontId="1"/>
  </si>
  <si>
    <r>
      <t>第１９回ＦＲＩＥＮＤＬＹ水泳記録会　団体申込一覧表</t>
    </r>
    <r>
      <rPr>
        <sz val="18"/>
        <color rgb="FFFF0000"/>
        <rFont val="ＭＳ Ｐゴシック"/>
        <family val="3"/>
        <charset val="128"/>
      </rPr>
      <t>（登録団体用）</t>
    </r>
    <rPh sb="0" eb="1">
      <t>ダイ</t>
    </rPh>
    <rPh sb="3" eb="4">
      <t>カイ</t>
    </rPh>
    <rPh sb="4" eb="14">
      <t>フレンドリースイエイ</t>
    </rPh>
    <rPh sb="14" eb="16">
      <t>キロク</t>
    </rPh>
    <rPh sb="16" eb="17">
      <t>カイ</t>
    </rPh>
    <rPh sb="18" eb="20">
      <t>ダンタイ</t>
    </rPh>
    <rPh sb="20" eb="21">
      <t>モウ</t>
    </rPh>
    <rPh sb="21" eb="22">
      <t>コ</t>
    </rPh>
    <rPh sb="22" eb="25">
      <t>イチランヒョウ</t>
    </rPh>
    <rPh sb="26" eb="31">
      <t>トウロクダンタイヨウ</t>
    </rPh>
    <phoneticPr fontId="1"/>
  </si>
  <si>
    <r>
      <t>第１９回ＦＲＩＥＮＤＬＹ水泳記録会　団体申込一覧表</t>
    </r>
    <r>
      <rPr>
        <sz val="18"/>
        <color rgb="FFFF0000"/>
        <rFont val="ＭＳ Ｐゴシック"/>
        <family val="3"/>
        <charset val="128"/>
      </rPr>
      <t>（県外等登録団体でないチーム用）</t>
    </r>
    <rPh sb="0" eb="1">
      <t>ダイ</t>
    </rPh>
    <rPh sb="3" eb="4">
      <t>カイ</t>
    </rPh>
    <rPh sb="4" eb="14">
      <t>フレンドリースイエイ</t>
    </rPh>
    <rPh sb="14" eb="16">
      <t>キロク</t>
    </rPh>
    <rPh sb="16" eb="17">
      <t>カイ</t>
    </rPh>
    <rPh sb="18" eb="20">
      <t>ダンタイ</t>
    </rPh>
    <rPh sb="20" eb="21">
      <t>モウ</t>
    </rPh>
    <rPh sb="21" eb="22">
      <t>コ</t>
    </rPh>
    <rPh sb="22" eb="25">
      <t>イチランヒョウ</t>
    </rPh>
    <rPh sb="26" eb="29">
      <t>ケンガイナド</t>
    </rPh>
    <rPh sb="29" eb="31">
      <t>トウロク</t>
    </rPh>
    <rPh sb="31" eb="33">
      <t>ダンタイ</t>
    </rPh>
    <rPh sb="39" eb="4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</si>
</sst>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#"/>
    <numFmt numFmtId="182" formatCode="#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36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14" fontId="0" fillId="0" borderId="2" xfId="0" applyNumberFormat="1" applyBorder="1" applyAlignment="1">
      <alignment shrinkToFit="1"/>
    </xf>
    <xf numFmtId="14" fontId="0" fillId="0" borderId="2" xfId="0" applyNumberFormat="1" applyBorder="1" applyAlignment="1">
      <alignment horizontal="center" shrinkToFit="1"/>
    </xf>
    <xf numFmtId="0" fontId="0" fillId="0" borderId="2" xfId="0" applyBorder="1" applyAlignment="1">
      <alignment horizontal="right" shrinkToFit="1"/>
    </xf>
    <xf numFmtId="0" fontId="0" fillId="0" borderId="9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13" xfId="0" applyBorder="1" applyAlignment="1">
      <alignment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shrinkToFit="1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25" xfId="0" applyBorder="1" applyAlignment="1">
      <alignment shrinkToFi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14" fontId="0" fillId="0" borderId="0" xfId="0" applyNumberFormat="1" applyAlignment="1">
      <alignment shrinkToFit="1"/>
    </xf>
    <xf numFmtId="0" fontId="0" fillId="0" borderId="0" xfId="0" applyAlignment="1">
      <alignment horizontal="center" vertical="center" shrinkToFit="1"/>
    </xf>
    <xf numFmtId="0" fontId="4" fillId="3" borderId="0" xfId="0" applyFont="1" applyFill="1" applyAlignment="1">
      <alignment horizontal="center" shrinkToFit="1"/>
    </xf>
    <xf numFmtId="49" fontId="0" fillId="0" borderId="2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78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9" fillId="2" borderId="2" xfId="1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wrapText="1" shrinkToFit="1"/>
    </xf>
    <xf numFmtId="0" fontId="0" fillId="0" borderId="2" xfId="0" applyBorder="1" applyAlignment="1">
      <alignment horizontal="center" shrinkToFit="1"/>
    </xf>
    <xf numFmtId="0" fontId="0" fillId="0" borderId="28" xfId="0" applyBorder="1" applyAlignment="1">
      <alignment horizontal="center" vertical="center" shrinkToFit="1"/>
    </xf>
    <xf numFmtId="0" fontId="0" fillId="0" borderId="24" xfId="0" applyBorder="1" applyAlignment="1">
      <alignment horizontal="center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shrinkToFit="1"/>
    </xf>
    <xf numFmtId="0" fontId="11" fillId="3" borderId="0" xfId="0" applyFont="1" applyFill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82" fontId="0" fillId="0" borderId="0" xfId="0" applyNumberFormat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2" fontId="0" fillId="0" borderId="4" xfId="0" applyNumberFormat="1" applyBorder="1" applyAlignment="1">
      <alignment vertical="center" shrinkToFit="1"/>
    </xf>
    <xf numFmtId="182" fontId="0" fillId="0" borderId="4" xfId="0" applyNumberFormat="1" applyBorder="1" applyAlignment="1">
      <alignment horizontal="right" vertical="center"/>
    </xf>
    <xf numFmtId="182" fontId="0" fillId="0" borderId="7" xfId="0" applyNumberForma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 vertical="center" shrinkToFit="1"/>
    </xf>
    <xf numFmtId="182" fontId="8" fillId="0" borderId="7" xfId="0" applyNumberFormat="1" applyFon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8</xdr:row>
      <xdr:rowOff>57150</xdr:rowOff>
    </xdr:from>
    <xdr:to>
      <xdr:col>9</xdr:col>
      <xdr:colOff>619125</xdr:colOff>
      <xdr:row>8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C0A22E5-511A-4D1B-B9C5-75BA354F6AFE}"/>
            </a:ext>
          </a:extLst>
        </xdr:cNvPr>
        <xdr:cNvSpPr/>
      </xdr:nvSpPr>
      <xdr:spPr>
        <a:xfrm>
          <a:off x="6343650" y="2019300"/>
          <a:ext cx="4476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161925</xdr:colOff>
      <xdr:row>7</xdr:row>
      <xdr:rowOff>38100</xdr:rowOff>
    </xdr:from>
    <xdr:to>
      <xdr:col>9</xdr:col>
      <xdr:colOff>609600</xdr:colOff>
      <xdr:row>7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F8FAD9-D3FF-4BB3-B552-C687F59CD8F7}"/>
            </a:ext>
          </a:extLst>
        </xdr:cNvPr>
        <xdr:cNvSpPr/>
      </xdr:nvSpPr>
      <xdr:spPr>
        <a:xfrm>
          <a:off x="6334125" y="2381250"/>
          <a:ext cx="4476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106B-ED71-4E46-BB30-C4300364A20E}">
  <sheetPr>
    <tabColor rgb="FFFF0000"/>
  </sheetPr>
  <dimension ref="B2:L45"/>
  <sheetViews>
    <sheetView tabSelected="1" view="pageBreakPreview" zoomScale="115" zoomScaleNormal="100" zoomScaleSheetLayoutView="115" workbookViewId="0">
      <selection activeCell="B13" sqref="B13"/>
    </sheetView>
  </sheetViews>
  <sheetFormatPr defaultRowHeight="13.5"/>
  <cols>
    <col min="1" max="1" width="5.5" customWidth="1"/>
  </cols>
  <sheetData>
    <row r="2" spans="2:12" ht="21">
      <c r="B2" s="38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20"/>
    </row>
    <row r="4" spans="2:12">
      <c r="B4" t="s">
        <v>29</v>
      </c>
    </row>
    <row r="5" spans="2:12">
      <c r="B5" t="s">
        <v>36</v>
      </c>
    </row>
    <row r="6" spans="2:12">
      <c r="B6" t="s">
        <v>30</v>
      </c>
    </row>
    <row r="7" spans="2:12">
      <c r="B7" t="s">
        <v>31</v>
      </c>
    </row>
    <row r="8" spans="2:12">
      <c r="B8" t="s">
        <v>32</v>
      </c>
    </row>
    <row r="9" spans="2:12">
      <c r="B9" t="s">
        <v>45</v>
      </c>
    </row>
    <row r="11" spans="2:12">
      <c r="B11" t="s">
        <v>33</v>
      </c>
    </row>
    <row r="12" spans="2:12">
      <c r="B12" t="s">
        <v>104</v>
      </c>
    </row>
    <row r="13" spans="2:12">
      <c r="B13" t="s">
        <v>34</v>
      </c>
    </row>
    <row r="16" spans="2:12">
      <c r="B16" t="s">
        <v>82</v>
      </c>
    </row>
    <row r="17" spans="2:2">
      <c r="B17" t="s">
        <v>103</v>
      </c>
    </row>
    <row r="18" spans="2:2">
      <c r="B18" t="s">
        <v>83</v>
      </c>
    </row>
    <row r="19" spans="2:2">
      <c r="B19" t="s">
        <v>58</v>
      </c>
    </row>
    <row r="22" spans="2:2">
      <c r="B22" t="s">
        <v>49</v>
      </c>
    </row>
    <row r="23" spans="2:2">
      <c r="B23" t="s">
        <v>59</v>
      </c>
    </row>
    <row r="24" spans="2:2">
      <c r="B24" t="s">
        <v>60</v>
      </c>
    </row>
    <row r="25" spans="2:2">
      <c r="B25" t="s">
        <v>80</v>
      </c>
    </row>
    <row r="26" spans="2:2">
      <c r="B26" t="s">
        <v>81</v>
      </c>
    </row>
    <row r="29" spans="2:2">
      <c r="B29" t="s">
        <v>50</v>
      </c>
    </row>
    <row r="30" spans="2:2">
      <c r="B30" t="s">
        <v>35</v>
      </c>
    </row>
    <row r="31" spans="2:2">
      <c r="B31" t="s">
        <v>41</v>
      </c>
    </row>
    <row r="33" spans="2:2">
      <c r="B33" t="s">
        <v>38</v>
      </c>
    </row>
    <row r="34" spans="2:2">
      <c r="B34" t="s">
        <v>37</v>
      </c>
    </row>
    <row r="35" spans="2:2">
      <c r="B35" t="s">
        <v>39</v>
      </c>
    </row>
    <row r="36" spans="2:2">
      <c r="B36" t="s">
        <v>40</v>
      </c>
    </row>
    <row r="39" spans="2:2">
      <c r="B39" t="s">
        <v>67</v>
      </c>
    </row>
    <row r="40" spans="2:2">
      <c r="B40" t="s">
        <v>68</v>
      </c>
    </row>
    <row r="41" spans="2:2">
      <c r="B41" t="s">
        <v>69</v>
      </c>
    </row>
    <row r="44" spans="2:2">
      <c r="B44" t="s">
        <v>99</v>
      </c>
    </row>
    <row r="45" spans="2:2">
      <c r="B45" t="s">
        <v>100</v>
      </c>
    </row>
  </sheetData>
  <mergeCells count="1">
    <mergeCell ref="B2:K2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138E-1989-4B94-9C99-26D5A0FA77C8}">
  <sheetPr>
    <tabColor rgb="FFFFFF00"/>
  </sheetPr>
  <dimension ref="A1:I34"/>
  <sheetViews>
    <sheetView view="pageBreakPreview" zoomScaleNormal="100" zoomScaleSheetLayoutView="100" workbookViewId="0">
      <selection activeCell="I22" sqref="I22"/>
    </sheetView>
  </sheetViews>
  <sheetFormatPr defaultRowHeight="13.5"/>
  <sheetData>
    <row r="1" spans="1:9" ht="21">
      <c r="A1" s="41" t="s">
        <v>101</v>
      </c>
      <c r="B1" s="41"/>
      <c r="C1" s="41"/>
      <c r="D1" s="41"/>
      <c r="E1" s="41"/>
      <c r="F1" s="41"/>
      <c r="G1" s="41"/>
      <c r="H1" s="41"/>
      <c r="I1" s="41"/>
    </row>
    <row r="3" spans="1:9" ht="30" customHeight="1">
      <c r="A3" s="42" t="s">
        <v>17</v>
      </c>
      <c r="B3" s="42"/>
      <c r="C3" s="42"/>
      <c r="D3" s="42"/>
      <c r="E3" s="43"/>
      <c r="F3" s="43"/>
      <c r="G3" s="43"/>
      <c r="H3" s="43"/>
      <c r="I3" s="43"/>
    </row>
    <row r="4" spans="1:9" ht="30" customHeight="1">
      <c r="A4" s="42" t="s">
        <v>16</v>
      </c>
      <c r="B4" s="42"/>
      <c r="C4" s="42"/>
      <c r="D4" s="42"/>
      <c r="E4" s="43"/>
      <c r="F4" s="43"/>
      <c r="G4" s="43"/>
      <c r="H4" s="43"/>
      <c r="I4" s="43"/>
    </row>
    <row r="5" spans="1:9" ht="30" customHeight="1">
      <c r="A5" s="39" t="s">
        <v>18</v>
      </c>
      <c r="B5" s="39"/>
      <c r="C5" s="39"/>
      <c r="D5" s="39"/>
      <c r="E5" s="40"/>
      <c r="F5" s="40"/>
      <c r="G5" s="40"/>
      <c r="H5" s="40"/>
      <c r="I5" s="40"/>
    </row>
    <row r="6" spans="1:9" ht="30" customHeight="1">
      <c r="A6" s="39" t="s">
        <v>19</v>
      </c>
      <c r="B6" s="39"/>
      <c r="C6" s="39"/>
      <c r="D6" s="39"/>
      <c r="E6" s="40"/>
      <c r="F6" s="40"/>
      <c r="G6" s="40"/>
      <c r="H6" s="40"/>
      <c r="I6" s="40"/>
    </row>
    <row r="7" spans="1:9" ht="30" customHeight="1">
      <c r="A7" s="44" t="s">
        <v>53</v>
      </c>
      <c r="B7" s="45"/>
      <c r="C7" s="45"/>
      <c r="D7" s="46"/>
      <c r="E7" s="47"/>
      <c r="F7" s="48"/>
      <c r="G7" s="48"/>
      <c r="H7" s="48"/>
      <c r="I7" s="48"/>
    </row>
    <row r="8" spans="1:9" ht="30" customHeight="1">
      <c r="A8" s="39" t="s">
        <v>84</v>
      </c>
      <c r="B8" s="39"/>
      <c r="C8" s="39"/>
      <c r="D8" s="39"/>
      <c r="E8" s="40" t="s">
        <v>22</v>
      </c>
      <c r="F8" s="40"/>
      <c r="G8" s="40"/>
      <c r="H8" s="40"/>
      <c r="I8" s="40"/>
    </row>
    <row r="9" spans="1:9" ht="30" customHeight="1">
      <c r="A9" s="39" t="s">
        <v>20</v>
      </c>
      <c r="B9" s="39"/>
      <c r="C9" s="39"/>
      <c r="D9" s="39"/>
      <c r="E9" s="40" t="s">
        <v>21</v>
      </c>
      <c r="F9" s="40"/>
      <c r="G9" s="40"/>
      <c r="H9" s="40"/>
      <c r="I9" s="40"/>
    </row>
    <row r="10" spans="1:9" ht="14.25" thickBot="1"/>
    <row r="11" spans="1:9" ht="14.25" thickBot="1">
      <c r="A11" s="56" t="s">
        <v>23</v>
      </c>
      <c r="B11" s="57"/>
      <c r="C11" s="57"/>
      <c r="D11" s="57"/>
      <c r="E11" s="57"/>
      <c r="F11" s="57"/>
      <c r="G11" s="57"/>
      <c r="H11" s="57"/>
      <c r="I11" s="58"/>
    </row>
    <row r="12" spans="1:9" ht="22.5" customHeight="1">
      <c r="A12" s="67" t="s">
        <v>51</v>
      </c>
      <c r="B12" s="13" t="s">
        <v>24</v>
      </c>
      <c r="C12" s="24" t="s">
        <v>73</v>
      </c>
      <c r="D12" s="9" t="s">
        <v>3</v>
      </c>
      <c r="E12" s="35">
        <f>IF(メモ!B4="","",メモ!B4)</f>
        <v>0</v>
      </c>
      <c r="F12" t="s">
        <v>25</v>
      </c>
      <c r="G12" s="87">
        <f>SUM(E12*1000)</f>
        <v>0</v>
      </c>
      <c r="H12" t="s">
        <v>4</v>
      </c>
      <c r="I12" s="7"/>
    </row>
    <row r="13" spans="1:9" ht="22.5" customHeight="1">
      <c r="A13" s="68"/>
      <c r="B13" s="14" t="s">
        <v>64</v>
      </c>
      <c r="C13" s="25" t="s">
        <v>74</v>
      </c>
      <c r="D13" s="9" t="s">
        <v>3</v>
      </c>
      <c r="E13" s="35">
        <f>IF(メモ!B5="","",メモ!B5)</f>
        <v>0</v>
      </c>
      <c r="F13" t="s">
        <v>25</v>
      </c>
      <c r="G13" s="87">
        <f>SUM(E13*2000)</f>
        <v>0</v>
      </c>
      <c r="H13" t="s">
        <v>4</v>
      </c>
      <c r="I13" s="7"/>
    </row>
    <row r="14" spans="1:9" ht="22.5" customHeight="1">
      <c r="A14" s="68"/>
      <c r="B14" s="15"/>
      <c r="C14" s="25" t="s">
        <v>75</v>
      </c>
      <c r="D14" s="9" t="s">
        <v>3</v>
      </c>
      <c r="E14" s="35">
        <f>IF(メモ!B6="","",メモ!B6)</f>
        <v>0</v>
      </c>
      <c r="F14" t="s">
        <v>25</v>
      </c>
      <c r="G14" s="87">
        <f>SUM(E14*3000)</f>
        <v>0</v>
      </c>
      <c r="H14" t="s">
        <v>4</v>
      </c>
      <c r="I14" s="7"/>
    </row>
    <row r="15" spans="1:9" ht="22.5" customHeight="1">
      <c r="A15" s="68"/>
      <c r="B15" s="15"/>
      <c r="C15" s="24" t="s">
        <v>76</v>
      </c>
      <c r="D15" s="9" t="s">
        <v>3</v>
      </c>
      <c r="E15" s="35">
        <f>IF(メモ!B7="","",メモ!B7)</f>
        <v>0</v>
      </c>
      <c r="F15" t="s">
        <v>25</v>
      </c>
      <c r="G15" s="87">
        <f>SUM(E15*4000)</f>
        <v>0</v>
      </c>
      <c r="H15" t="s">
        <v>4</v>
      </c>
      <c r="I15" s="7"/>
    </row>
    <row r="16" spans="1:9" ht="22.5" customHeight="1">
      <c r="A16" s="68"/>
      <c r="B16" s="15"/>
      <c r="C16" s="24" t="s">
        <v>77</v>
      </c>
      <c r="D16" s="9" t="s">
        <v>3</v>
      </c>
      <c r="E16" s="35">
        <f>IF(メモ!B8="","",メモ!B8)</f>
        <v>0</v>
      </c>
      <c r="F16" t="s">
        <v>25</v>
      </c>
      <c r="G16" s="87">
        <f>SUM(E16*5000)</f>
        <v>0</v>
      </c>
      <c r="H16" t="s">
        <v>4</v>
      </c>
      <c r="I16" s="7"/>
    </row>
    <row r="17" spans="1:9" ht="22.5" customHeight="1">
      <c r="A17" s="68"/>
      <c r="B17" s="15" t="s">
        <v>56</v>
      </c>
      <c r="C17" s="8" t="s">
        <v>66</v>
      </c>
      <c r="D17" s="9" t="s">
        <v>3</v>
      </c>
      <c r="E17" s="36"/>
      <c r="F17" t="s">
        <v>57</v>
      </c>
      <c r="G17" s="87">
        <f>SUM(E17*1000)</f>
        <v>0</v>
      </c>
      <c r="H17" t="s">
        <v>4</v>
      </c>
      <c r="I17" s="7"/>
    </row>
    <row r="18" spans="1:9" ht="22.5" customHeight="1" thickBot="1">
      <c r="A18" s="68"/>
      <c r="B18" s="26"/>
      <c r="C18" s="27"/>
      <c r="D18" s="28"/>
      <c r="E18" s="18"/>
      <c r="F18" s="17" t="s">
        <v>26</v>
      </c>
      <c r="G18" s="88">
        <f>SUM(G12:G17)</f>
        <v>0</v>
      </c>
      <c r="H18" s="17" t="s">
        <v>43</v>
      </c>
      <c r="I18" s="19"/>
    </row>
    <row r="19" spans="1:9" ht="22.5" customHeight="1">
      <c r="A19" s="67" t="s">
        <v>55</v>
      </c>
      <c r="B19" s="15" t="s">
        <v>24</v>
      </c>
      <c r="C19" s="24" t="s">
        <v>73</v>
      </c>
      <c r="D19" s="9" t="s">
        <v>3</v>
      </c>
      <c r="E19" s="37">
        <f>IF(メモ!B11="","",メモ!B11)</f>
        <v>0</v>
      </c>
      <c r="F19" s="11" t="s">
        <v>25</v>
      </c>
      <c r="G19" s="89">
        <f>SUM(E19*1500)</f>
        <v>0</v>
      </c>
      <c r="H19" s="11" t="s">
        <v>4</v>
      </c>
      <c r="I19" s="12"/>
    </row>
    <row r="20" spans="1:9" ht="22.5" customHeight="1">
      <c r="A20" s="68"/>
      <c r="B20" s="14" t="s">
        <v>65</v>
      </c>
      <c r="C20" s="25" t="s">
        <v>74</v>
      </c>
      <c r="D20" s="9" t="s">
        <v>3</v>
      </c>
      <c r="E20" s="35">
        <f>IF(メモ!B12="","",メモ!B12)</f>
        <v>0</v>
      </c>
      <c r="F20" t="s">
        <v>25</v>
      </c>
      <c r="G20" s="87">
        <f>SUM(E20*3000)</f>
        <v>0</v>
      </c>
      <c r="H20" t="s">
        <v>4</v>
      </c>
      <c r="I20" s="7"/>
    </row>
    <row r="21" spans="1:9" ht="22.5" customHeight="1">
      <c r="A21" s="68"/>
      <c r="B21" s="15"/>
      <c r="C21" s="25" t="s">
        <v>75</v>
      </c>
      <c r="D21" s="9" t="s">
        <v>3</v>
      </c>
      <c r="E21" s="35">
        <f>IF(メモ!B13="","",メモ!B13)</f>
        <v>0</v>
      </c>
      <c r="F21" t="s">
        <v>25</v>
      </c>
      <c r="G21" s="87">
        <f>SUM(E21*4500)</f>
        <v>0</v>
      </c>
      <c r="H21" t="s">
        <v>4</v>
      </c>
      <c r="I21" s="7"/>
    </row>
    <row r="22" spans="1:9" ht="22.5" customHeight="1">
      <c r="A22" s="68"/>
      <c r="B22" s="15"/>
      <c r="C22" s="24" t="s">
        <v>76</v>
      </c>
      <c r="D22" s="9" t="s">
        <v>3</v>
      </c>
      <c r="E22" s="35">
        <f>IF(メモ!B14="","",メモ!B14)</f>
        <v>0</v>
      </c>
      <c r="F22" t="s">
        <v>25</v>
      </c>
      <c r="G22" s="87">
        <f>SUM(E22*6000)</f>
        <v>0</v>
      </c>
      <c r="H22" t="s">
        <v>4</v>
      </c>
      <c r="I22" s="7"/>
    </row>
    <row r="23" spans="1:9" ht="22.5" customHeight="1">
      <c r="A23" s="68"/>
      <c r="B23" s="15"/>
      <c r="C23" s="24" t="s">
        <v>77</v>
      </c>
      <c r="D23" s="9" t="s">
        <v>3</v>
      </c>
      <c r="E23" s="35">
        <f>IF(メモ!B15="","",メモ!B15)</f>
        <v>0</v>
      </c>
      <c r="F23" t="s">
        <v>25</v>
      </c>
      <c r="G23" s="87">
        <f>SUM(E23*7500)</f>
        <v>0</v>
      </c>
      <c r="H23" t="s">
        <v>4</v>
      </c>
      <c r="I23" s="7"/>
    </row>
    <row r="24" spans="1:9" ht="22.5" customHeight="1">
      <c r="A24" s="68"/>
      <c r="B24" s="15" t="s">
        <v>56</v>
      </c>
      <c r="C24" s="8" t="s">
        <v>66</v>
      </c>
      <c r="D24" s="9" t="s">
        <v>3</v>
      </c>
      <c r="E24" s="36"/>
      <c r="F24" t="s">
        <v>57</v>
      </c>
      <c r="G24" s="87">
        <f>SUM(E24*1000)</f>
        <v>0</v>
      </c>
      <c r="H24" t="s">
        <v>4</v>
      </c>
      <c r="I24" s="7"/>
    </row>
    <row r="25" spans="1:9" ht="22.5" customHeight="1" thickBot="1">
      <c r="A25" s="68"/>
      <c r="B25" s="16"/>
      <c r="C25" s="17"/>
      <c r="D25" s="18"/>
      <c r="E25" s="18"/>
      <c r="F25" s="17" t="s">
        <v>26</v>
      </c>
      <c r="G25" s="88">
        <f>SUM(G19:G24)</f>
        <v>0</v>
      </c>
      <c r="H25" s="17" t="s">
        <v>42</v>
      </c>
      <c r="I25" s="19"/>
    </row>
    <row r="26" spans="1:9" ht="13.5" customHeight="1">
      <c r="A26" s="59" t="s">
        <v>63</v>
      </c>
      <c r="B26" s="60"/>
      <c r="C26" s="60"/>
      <c r="D26" s="60"/>
      <c r="E26" s="63">
        <f>SUM('申込一覧（非団体用 )'!Y39,'申込一覧（登録団体用'!V39)</f>
        <v>0</v>
      </c>
      <c r="F26" s="65" t="s">
        <v>27</v>
      </c>
      <c r="G26" s="90">
        <f>SUM(E26*800)</f>
        <v>0</v>
      </c>
      <c r="H26" s="69" t="s">
        <v>44</v>
      </c>
      <c r="I26" s="12"/>
    </row>
    <row r="27" spans="1:9" ht="13.5" customHeight="1" thickBot="1">
      <c r="A27" s="61"/>
      <c r="B27" s="62"/>
      <c r="C27" s="62"/>
      <c r="D27" s="62"/>
      <c r="E27" s="64"/>
      <c r="F27" s="66"/>
      <c r="G27" s="91"/>
      <c r="H27" s="70"/>
      <c r="I27" s="10"/>
    </row>
    <row r="28" spans="1:9" ht="14.25" thickBot="1"/>
    <row r="29" spans="1:9">
      <c r="A29" s="50" t="s">
        <v>52</v>
      </c>
      <c r="B29" s="51"/>
      <c r="C29" s="51"/>
      <c r="D29" s="51"/>
      <c r="E29" s="51"/>
      <c r="F29" s="92">
        <f>SUM(G18,G25,G26)</f>
        <v>0</v>
      </c>
      <c r="G29" s="92"/>
      <c r="H29" s="92"/>
      <c r="I29" s="54" t="s">
        <v>4</v>
      </c>
    </row>
    <row r="30" spans="1:9" ht="14.25" thickBot="1">
      <c r="A30" s="52"/>
      <c r="B30" s="53"/>
      <c r="C30" s="53"/>
      <c r="D30" s="53"/>
      <c r="E30" s="53"/>
      <c r="F30" s="93"/>
      <c r="G30" s="93"/>
      <c r="H30" s="93"/>
      <c r="I30" s="55"/>
    </row>
    <row r="33" spans="1:9">
      <c r="A33" s="49" t="s">
        <v>98</v>
      </c>
      <c r="B33" s="49"/>
      <c r="C33" s="49"/>
      <c r="D33" s="49"/>
      <c r="E33" s="49"/>
      <c r="F33" s="49"/>
      <c r="G33" s="49"/>
      <c r="H33" s="49"/>
      <c r="I33" s="49"/>
    </row>
    <row r="34" spans="1:9">
      <c r="A34" s="49"/>
      <c r="B34" s="49"/>
      <c r="C34" s="49"/>
      <c r="D34" s="49"/>
      <c r="E34" s="49"/>
      <c r="F34" s="49"/>
      <c r="G34" s="49"/>
      <c r="H34" s="49"/>
      <c r="I34" s="49"/>
    </row>
  </sheetData>
  <mergeCells count="27">
    <mergeCell ref="A33:I34"/>
    <mergeCell ref="A29:E30"/>
    <mergeCell ref="F29:H30"/>
    <mergeCell ref="I29:I30"/>
    <mergeCell ref="A11:I11"/>
    <mergeCell ref="A26:D27"/>
    <mergeCell ref="E26:E27"/>
    <mergeCell ref="F26:F27"/>
    <mergeCell ref="G26:G27"/>
    <mergeCell ref="A12:A18"/>
    <mergeCell ref="A19:A25"/>
    <mergeCell ref="H26:H27"/>
    <mergeCell ref="A9:D9"/>
    <mergeCell ref="E9:I9"/>
    <mergeCell ref="A1:I1"/>
    <mergeCell ref="A3:D3"/>
    <mergeCell ref="A4:D4"/>
    <mergeCell ref="E3:I3"/>
    <mergeCell ref="E4:I4"/>
    <mergeCell ref="A5:D5"/>
    <mergeCell ref="A6:D6"/>
    <mergeCell ref="E6:I6"/>
    <mergeCell ref="E5:I5"/>
    <mergeCell ref="A8:D8"/>
    <mergeCell ref="E8:I8"/>
    <mergeCell ref="A7:D7"/>
    <mergeCell ref="E7:I7"/>
  </mergeCells>
  <phoneticPr fontId="1"/>
  <dataValidations count="1">
    <dataValidation type="list" allowBlank="1" showInputMessage="1" showErrorMessage="1" sqref="E8:I8" xr:uid="{859DC350-D621-4C86-A6F3-A56EB5958003}">
      <formula1>"有　　・　　無,有　　　　,　　 　 　　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E19F-5890-4C1B-B4CA-EA4B3AEE394C}">
  <sheetPr>
    <tabColor rgb="FF00B0F0"/>
  </sheetPr>
  <dimension ref="A1:Z39"/>
  <sheetViews>
    <sheetView view="pageBreakPreview" zoomScaleNormal="100" zoomScaleSheetLayoutView="100" workbookViewId="0">
      <selection activeCell="A3" sqref="A3"/>
    </sheetView>
  </sheetViews>
  <sheetFormatPr defaultRowHeight="13.5"/>
  <cols>
    <col min="1" max="1" width="2.75" style="1" customWidth="1"/>
    <col min="2" max="3" width="12.875" style="1" customWidth="1"/>
    <col min="4" max="4" width="12.125" style="1" customWidth="1"/>
    <col min="5" max="5" width="5.25" style="31" customWidth="1"/>
    <col min="6" max="6" width="9.75" style="31" customWidth="1"/>
    <col min="7" max="7" width="38.75" style="31" customWidth="1"/>
    <col min="8" max="8" width="16.625" style="31" customWidth="1"/>
    <col min="9" max="9" width="6.375" style="1" customWidth="1"/>
    <col min="10" max="12" width="4" style="1" customWidth="1"/>
    <col min="13" max="13" width="6.875" style="1" customWidth="1"/>
    <col min="14" max="14" width="11.875" style="1" customWidth="1"/>
    <col min="15" max="16384" width="9" style="1"/>
  </cols>
  <sheetData>
    <row r="1" spans="1:26">
      <c r="B1" s="30">
        <v>46089</v>
      </c>
      <c r="C1" s="1" t="s">
        <v>87</v>
      </c>
      <c r="D1" t="s">
        <v>97</v>
      </c>
    </row>
    <row r="2" spans="1:26" ht="21">
      <c r="A2" s="41" t="s">
        <v>106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4" spans="1:26" ht="17.25">
      <c r="B4" s="23" t="s">
        <v>54</v>
      </c>
      <c r="C4" s="81" t="str">
        <f>IF(集計表!E3="","",集計表!E3)</f>
        <v/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32" t="s">
        <v>89</v>
      </c>
      <c r="O4" s="82" t="s">
        <v>94</v>
      </c>
      <c r="P4" s="82"/>
      <c r="Q4" s="83"/>
      <c r="R4" s="83"/>
      <c r="S4" s="83"/>
      <c r="T4" s="83"/>
      <c r="U4" s="83"/>
      <c r="V4" s="83"/>
    </row>
    <row r="6" spans="1:26">
      <c r="A6" s="42" t="s">
        <v>5</v>
      </c>
      <c r="B6" s="42" t="s">
        <v>6</v>
      </c>
      <c r="C6" s="42" t="s">
        <v>85</v>
      </c>
      <c r="D6" s="80" t="s">
        <v>14</v>
      </c>
      <c r="E6" s="75" t="s">
        <v>86</v>
      </c>
      <c r="F6" s="75" t="s">
        <v>91</v>
      </c>
      <c r="G6" s="75" t="s">
        <v>92</v>
      </c>
      <c r="H6" s="75" t="s">
        <v>93</v>
      </c>
      <c r="I6" s="42" t="s">
        <v>10</v>
      </c>
      <c r="J6" s="77" t="s">
        <v>15</v>
      </c>
      <c r="K6" s="78"/>
      <c r="L6" s="78"/>
      <c r="M6" s="78"/>
      <c r="N6" s="79"/>
      <c r="O6" s="72" t="s">
        <v>11</v>
      </c>
      <c r="P6" s="72"/>
      <c r="Q6" s="72" t="s">
        <v>12</v>
      </c>
      <c r="R6" s="72"/>
      <c r="S6" s="72" t="s">
        <v>13</v>
      </c>
      <c r="T6" s="72"/>
      <c r="U6" s="72" t="s">
        <v>61</v>
      </c>
      <c r="V6" s="72"/>
      <c r="W6" s="72" t="s">
        <v>62</v>
      </c>
      <c r="X6" s="72"/>
      <c r="Y6" s="71" t="s">
        <v>72</v>
      </c>
      <c r="Z6" s="73" t="s">
        <v>88</v>
      </c>
    </row>
    <row r="7" spans="1:26">
      <c r="A7" s="42"/>
      <c r="B7" s="42"/>
      <c r="C7" s="42"/>
      <c r="D7" s="42"/>
      <c r="E7" s="76"/>
      <c r="F7" s="76"/>
      <c r="G7" s="76"/>
      <c r="H7" s="76"/>
      <c r="I7" s="42"/>
      <c r="J7" s="2" t="s">
        <v>0</v>
      </c>
      <c r="K7" s="2" t="s">
        <v>1</v>
      </c>
      <c r="L7" s="2" t="s">
        <v>2</v>
      </c>
      <c r="M7" s="2" t="s">
        <v>9</v>
      </c>
      <c r="N7" s="2" t="s">
        <v>70</v>
      </c>
      <c r="O7" s="2" t="s">
        <v>8</v>
      </c>
      <c r="P7" s="2" t="s">
        <v>7</v>
      </c>
      <c r="Q7" s="2" t="s">
        <v>8</v>
      </c>
      <c r="R7" s="2" t="s">
        <v>7</v>
      </c>
      <c r="S7" s="2" t="s">
        <v>8</v>
      </c>
      <c r="T7" s="2" t="s">
        <v>7</v>
      </c>
      <c r="U7" s="2" t="s">
        <v>8</v>
      </c>
      <c r="V7" s="2" t="s">
        <v>7</v>
      </c>
      <c r="W7" s="2" t="s">
        <v>8</v>
      </c>
      <c r="X7" s="2" t="s">
        <v>7</v>
      </c>
      <c r="Y7" s="72"/>
      <c r="Z7" s="73"/>
    </row>
    <row r="8" spans="1:26">
      <c r="A8" s="3">
        <v>1</v>
      </c>
      <c r="B8" s="3"/>
      <c r="C8" s="3"/>
      <c r="D8" s="4"/>
      <c r="E8" s="29" t="str">
        <f>IF(D8="","",DATEDIF(D8,$B$1,"Y"))</f>
        <v/>
      </c>
      <c r="F8" s="34"/>
      <c r="G8" s="34"/>
      <c r="H8" s="33"/>
      <c r="I8" s="5"/>
      <c r="J8" s="2"/>
      <c r="K8" s="2"/>
      <c r="L8" s="2"/>
      <c r="M8" s="4"/>
      <c r="N8" s="4"/>
      <c r="O8" s="6"/>
      <c r="P8" s="3"/>
      <c r="Q8" s="6"/>
      <c r="R8" s="3"/>
      <c r="S8" s="6"/>
      <c r="T8" s="3"/>
      <c r="U8" s="6"/>
      <c r="V8" s="3"/>
      <c r="W8" s="6"/>
      <c r="X8" s="3"/>
      <c r="Y8" s="3"/>
      <c r="Z8" s="1">
        <f>COUNTA(O8,Q8,S8,U8,W8)</f>
        <v>0</v>
      </c>
    </row>
    <row r="9" spans="1:26">
      <c r="A9" s="3">
        <v>2</v>
      </c>
      <c r="B9" s="3"/>
      <c r="C9" s="3"/>
      <c r="D9" s="3"/>
      <c r="E9" s="29" t="str">
        <f t="shared" ref="E9:E37" si="0">IF(D9="","",DATEDIF(D9,$B$1,"Y"))</f>
        <v/>
      </c>
      <c r="F9" s="34"/>
      <c r="G9" s="34"/>
      <c r="H9" s="33"/>
      <c r="I9" s="3"/>
      <c r="J9" s="2"/>
      <c r="K9" s="2"/>
      <c r="L9" s="2"/>
      <c r="M9" s="3"/>
      <c r="N9" s="3"/>
      <c r="O9" s="6"/>
      <c r="P9" s="3"/>
      <c r="Q9" s="6"/>
      <c r="R9" s="3"/>
      <c r="S9" s="6"/>
      <c r="T9" s="3"/>
      <c r="U9" s="6"/>
      <c r="V9" s="3"/>
      <c r="W9" s="6"/>
      <c r="X9" s="3"/>
      <c r="Y9" s="3"/>
      <c r="Z9" s="1">
        <f t="shared" ref="Z9:Z37" si="1">COUNTA(O9,Q9,S9,U9,W9)</f>
        <v>0</v>
      </c>
    </row>
    <row r="10" spans="1:26">
      <c r="A10" s="3">
        <v>3</v>
      </c>
      <c r="B10" s="3"/>
      <c r="C10" s="3"/>
      <c r="D10" s="3"/>
      <c r="E10" s="29" t="str">
        <f t="shared" si="0"/>
        <v/>
      </c>
      <c r="F10" s="34"/>
      <c r="G10" s="34"/>
      <c r="H10" s="33"/>
      <c r="I10" s="3"/>
      <c r="J10" s="2"/>
      <c r="K10" s="2"/>
      <c r="L10" s="2"/>
      <c r="M10" s="3"/>
      <c r="N10" s="3"/>
      <c r="O10" s="6"/>
      <c r="P10" s="3"/>
      <c r="Q10" s="6"/>
      <c r="R10" s="3"/>
      <c r="S10" s="6"/>
      <c r="T10" s="3"/>
      <c r="U10" s="6"/>
      <c r="V10" s="3"/>
      <c r="W10" s="6"/>
      <c r="X10" s="3"/>
      <c r="Y10" s="3"/>
      <c r="Z10" s="1">
        <f t="shared" si="1"/>
        <v>0</v>
      </c>
    </row>
    <row r="11" spans="1:26">
      <c r="A11" s="3">
        <v>4</v>
      </c>
      <c r="B11" s="3"/>
      <c r="C11" s="3"/>
      <c r="D11" s="3"/>
      <c r="E11" s="29" t="str">
        <f t="shared" si="0"/>
        <v/>
      </c>
      <c r="F11" s="34"/>
      <c r="G11" s="34"/>
      <c r="H11" s="33"/>
      <c r="I11" s="3"/>
      <c r="J11" s="2"/>
      <c r="K11" s="2"/>
      <c r="L11" s="2"/>
      <c r="M11" s="3"/>
      <c r="N11" s="3"/>
      <c r="O11" s="6"/>
      <c r="P11" s="3"/>
      <c r="Q11" s="6"/>
      <c r="R11" s="3"/>
      <c r="S11" s="6"/>
      <c r="T11" s="3"/>
      <c r="U11" s="6"/>
      <c r="V11" s="3"/>
      <c r="W11" s="6"/>
      <c r="X11" s="3"/>
      <c r="Y11" s="3"/>
      <c r="Z11" s="1">
        <f t="shared" si="1"/>
        <v>0</v>
      </c>
    </row>
    <row r="12" spans="1:26">
      <c r="A12" s="3">
        <v>5</v>
      </c>
      <c r="B12" s="3"/>
      <c r="C12" s="3"/>
      <c r="D12" s="3"/>
      <c r="E12" s="29" t="str">
        <f t="shared" si="0"/>
        <v/>
      </c>
      <c r="F12" s="34"/>
      <c r="G12" s="34"/>
      <c r="H12" s="33"/>
      <c r="I12" s="3"/>
      <c r="J12" s="2"/>
      <c r="K12" s="2"/>
      <c r="L12" s="2"/>
      <c r="M12" s="3"/>
      <c r="N12" s="3"/>
      <c r="O12" s="6"/>
      <c r="P12" s="3"/>
      <c r="Q12" s="6"/>
      <c r="R12" s="3"/>
      <c r="S12" s="6"/>
      <c r="T12" s="3"/>
      <c r="U12" s="6"/>
      <c r="V12" s="3"/>
      <c r="W12" s="6"/>
      <c r="X12" s="3"/>
      <c r="Y12" s="3"/>
      <c r="Z12" s="1">
        <f t="shared" si="1"/>
        <v>0</v>
      </c>
    </row>
    <row r="13" spans="1:26">
      <c r="A13" s="3">
        <v>6</v>
      </c>
      <c r="B13" s="3"/>
      <c r="C13" s="3"/>
      <c r="D13" s="3"/>
      <c r="E13" s="29" t="str">
        <f t="shared" si="0"/>
        <v/>
      </c>
      <c r="F13" s="34"/>
      <c r="G13" s="34"/>
      <c r="H13" s="33"/>
      <c r="I13" s="3"/>
      <c r="J13" s="2"/>
      <c r="K13" s="2"/>
      <c r="L13" s="2"/>
      <c r="M13" s="3"/>
      <c r="N13" s="3"/>
      <c r="O13" s="6"/>
      <c r="P13" s="3"/>
      <c r="Q13" s="6"/>
      <c r="R13" s="3"/>
      <c r="S13" s="6"/>
      <c r="T13" s="3"/>
      <c r="U13" s="6"/>
      <c r="V13" s="3"/>
      <c r="W13" s="6"/>
      <c r="X13" s="3"/>
      <c r="Y13" s="3"/>
      <c r="Z13" s="1">
        <f t="shared" si="1"/>
        <v>0</v>
      </c>
    </row>
    <row r="14" spans="1:26">
      <c r="A14" s="3">
        <v>7</v>
      </c>
      <c r="B14" s="3"/>
      <c r="C14" s="3"/>
      <c r="D14" s="3"/>
      <c r="E14" s="29" t="str">
        <f t="shared" si="0"/>
        <v/>
      </c>
      <c r="F14" s="34"/>
      <c r="G14" s="34"/>
      <c r="H14" s="33"/>
      <c r="I14" s="3"/>
      <c r="J14" s="2"/>
      <c r="K14" s="2"/>
      <c r="L14" s="2"/>
      <c r="M14" s="3"/>
      <c r="N14" s="3"/>
      <c r="O14" s="6"/>
      <c r="P14" s="3"/>
      <c r="Q14" s="6"/>
      <c r="R14" s="3"/>
      <c r="S14" s="6"/>
      <c r="T14" s="3"/>
      <c r="U14" s="6"/>
      <c r="V14" s="3"/>
      <c r="W14" s="6"/>
      <c r="X14" s="3"/>
      <c r="Y14" s="3"/>
      <c r="Z14" s="1">
        <f t="shared" si="1"/>
        <v>0</v>
      </c>
    </row>
    <row r="15" spans="1:26">
      <c r="A15" s="3">
        <v>8</v>
      </c>
      <c r="B15" s="3"/>
      <c r="C15" s="3"/>
      <c r="D15" s="3"/>
      <c r="E15" s="29" t="str">
        <f t="shared" si="0"/>
        <v/>
      </c>
      <c r="F15" s="34"/>
      <c r="G15" s="34"/>
      <c r="H15" s="33"/>
      <c r="I15" s="3"/>
      <c r="J15" s="2"/>
      <c r="K15" s="2"/>
      <c r="L15" s="2"/>
      <c r="M15" s="3"/>
      <c r="N15" s="3"/>
      <c r="O15" s="6"/>
      <c r="P15" s="3"/>
      <c r="Q15" s="6"/>
      <c r="R15" s="3"/>
      <c r="S15" s="6"/>
      <c r="T15" s="3"/>
      <c r="U15" s="6"/>
      <c r="V15" s="3"/>
      <c r="W15" s="6"/>
      <c r="X15" s="3"/>
      <c r="Y15" s="3"/>
      <c r="Z15" s="1">
        <f t="shared" si="1"/>
        <v>0</v>
      </c>
    </row>
    <row r="16" spans="1:26">
      <c r="A16" s="3">
        <v>9</v>
      </c>
      <c r="B16" s="3"/>
      <c r="C16" s="3"/>
      <c r="D16" s="3"/>
      <c r="E16" s="29" t="str">
        <f t="shared" si="0"/>
        <v/>
      </c>
      <c r="F16" s="34"/>
      <c r="G16" s="34"/>
      <c r="H16" s="33"/>
      <c r="I16" s="3"/>
      <c r="J16" s="2"/>
      <c r="K16" s="2"/>
      <c r="L16" s="2"/>
      <c r="M16" s="3"/>
      <c r="N16" s="3"/>
      <c r="O16" s="6"/>
      <c r="P16" s="3"/>
      <c r="Q16" s="6"/>
      <c r="R16" s="3"/>
      <c r="S16" s="6"/>
      <c r="T16" s="3"/>
      <c r="U16" s="6"/>
      <c r="V16" s="3"/>
      <c r="W16" s="6"/>
      <c r="X16" s="3"/>
      <c r="Y16" s="3"/>
      <c r="Z16" s="1">
        <f t="shared" si="1"/>
        <v>0</v>
      </c>
    </row>
    <row r="17" spans="1:26">
      <c r="A17" s="3">
        <v>10</v>
      </c>
      <c r="B17" s="3"/>
      <c r="C17" s="3"/>
      <c r="D17" s="3"/>
      <c r="E17" s="29" t="str">
        <f t="shared" si="0"/>
        <v/>
      </c>
      <c r="F17" s="34"/>
      <c r="G17" s="34"/>
      <c r="H17" s="33"/>
      <c r="I17" s="3"/>
      <c r="J17" s="2"/>
      <c r="K17" s="2"/>
      <c r="L17" s="2"/>
      <c r="M17" s="3"/>
      <c r="N17" s="3"/>
      <c r="O17" s="6"/>
      <c r="P17" s="3"/>
      <c r="Q17" s="6"/>
      <c r="R17" s="3"/>
      <c r="S17" s="6"/>
      <c r="T17" s="3"/>
      <c r="U17" s="6"/>
      <c r="V17" s="3"/>
      <c r="W17" s="6"/>
      <c r="X17" s="3"/>
      <c r="Y17" s="3"/>
      <c r="Z17" s="1">
        <f t="shared" si="1"/>
        <v>0</v>
      </c>
    </row>
    <row r="18" spans="1:26">
      <c r="A18" s="3">
        <v>11</v>
      </c>
      <c r="B18" s="3"/>
      <c r="C18" s="3"/>
      <c r="D18" s="3"/>
      <c r="E18" s="29" t="str">
        <f t="shared" si="0"/>
        <v/>
      </c>
      <c r="F18" s="34"/>
      <c r="G18" s="34"/>
      <c r="H18" s="33"/>
      <c r="I18" s="3"/>
      <c r="J18" s="2"/>
      <c r="K18" s="2"/>
      <c r="L18" s="2"/>
      <c r="M18" s="3"/>
      <c r="N18" s="3"/>
      <c r="O18" s="6"/>
      <c r="P18" s="3"/>
      <c r="Q18" s="6"/>
      <c r="R18" s="3"/>
      <c r="S18" s="6"/>
      <c r="T18" s="3"/>
      <c r="U18" s="6"/>
      <c r="V18" s="3"/>
      <c r="W18" s="6"/>
      <c r="X18" s="3"/>
      <c r="Y18" s="3"/>
      <c r="Z18" s="1">
        <f t="shared" si="1"/>
        <v>0</v>
      </c>
    </row>
    <row r="19" spans="1:26">
      <c r="A19" s="3">
        <v>12</v>
      </c>
      <c r="B19" s="3"/>
      <c r="C19" s="3"/>
      <c r="D19" s="3"/>
      <c r="E19" s="29" t="str">
        <f t="shared" si="0"/>
        <v/>
      </c>
      <c r="F19" s="34"/>
      <c r="G19" s="34"/>
      <c r="H19" s="33"/>
      <c r="I19" s="3"/>
      <c r="J19" s="2"/>
      <c r="K19" s="2"/>
      <c r="L19" s="2"/>
      <c r="M19" s="3"/>
      <c r="N19" s="3"/>
      <c r="O19" s="6"/>
      <c r="P19" s="3"/>
      <c r="Q19" s="6"/>
      <c r="R19" s="3"/>
      <c r="S19" s="6"/>
      <c r="T19" s="3"/>
      <c r="U19" s="6"/>
      <c r="V19" s="3"/>
      <c r="W19" s="6"/>
      <c r="X19" s="3"/>
      <c r="Y19" s="3"/>
      <c r="Z19" s="1">
        <f t="shared" si="1"/>
        <v>0</v>
      </c>
    </row>
    <row r="20" spans="1:26">
      <c r="A20" s="3">
        <v>13</v>
      </c>
      <c r="B20" s="3"/>
      <c r="C20" s="3"/>
      <c r="D20" s="3"/>
      <c r="E20" s="29" t="str">
        <f t="shared" si="0"/>
        <v/>
      </c>
      <c r="F20" s="34"/>
      <c r="G20" s="34"/>
      <c r="H20" s="33"/>
      <c r="I20" s="3"/>
      <c r="J20" s="2"/>
      <c r="K20" s="2"/>
      <c r="L20" s="2"/>
      <c r="M20" s="3"/>
      <c r="N20" s="3"/>
      <c r="O20" s="6"/>
      <c r="P20" s="3"/>
      <c r="Q20" s="6"/>
      <c r="R20" s="3"/>
      <c r="S20" s="6"/>
      <c r="T20" s="3"/>
      <c r="U20" s="6"/>
      <c r="V20" s="3"/>
      <c r="W20" s="6"/>
      <c r="X20" s="3"/>
      <c r="Y20" s="3"/>
      <c r="Z20" s="1">
        <f t="shared" si="1"/>
        <v>0</v>
      </c>
    </row>
    <row r="21" spans="1:26">
      <c r="A21" s="3">
        <v>14</v>
      </c>
      <c r="B21" s="3"/>
      <c r="C21" s="3"/>
      <c r="D21" s="3"/>
      <c r="E21" s="29" t="str">
        <f t="shared" si="0"/>
        <v/>
      </c>
      <c r="F21" s="34"/>
      <c r="G21" s="34"/>
      <c r="H21" s="33"/>
      <c r="I21" s="3"/>
      <c r="J21" s="2"/>
      <c r="K21" s="2"/>
      <c r="L21" s="2"/>
      <c r="M21" s="3"/>
      <c r="N21" s="3"/>
      <c r="O21" s="6"/>
      <c r="P21" s="3"/>
      <c r="Q21" s="6"/>
      <c r="R21" s="3"/>
      <c r="S21" s="6"/>
      <c r="T21" s="3"/>
      <c r="U21" s="6"/>
      <c r="V21" s="3"/>
      <c r="W21" s="6"/>
      <c r="X21" s="3"/>
      <c r="Y21" s="3"/>
      <c r="Z21" s="1">
        <f t="shared" si="1"/>
        <v>0</v>
      </c>
    </row>
    <row r="22" spans="1:26">
      <c r="A22" s="3">
        <v>15</v>
      </c>
      <c r="B22" s="3"/>
      <c r="C22" s="3"/>
      <c r="D22" s="3"/>
      <c r="E22" s="29" t="str">
        <f t="shared" si="0"/>
        <v/>
      </c>
      <c r="F22" s="34"/>
      <c r="G22" s="34"/>
      <c r="H22" s="33"/>
      <c r="I22" s="3"/>
      <c r="J22" s="2"/>
      <c r="K22" s="2"/>
      <c r="L22" s="2"/>
      <c r="M22" s="3"/>
      <c r="N22" s="3"/>
      <c r="O22" s="6"/>
      <c r="P22" s="3"/>
      <c r="Q22" s="6"/>
      <c r="R22" s="3"/>
      <c r="S22" s="6"/>
      <c r="T22" s="3"/>
      <c r="U22" s="6"/>
      <c r="V22" s="3"/>
      <c r="W22" s="6"/>
      <c r="X22" s="3"/>
      <c r="Y22" s="3"/>
      <c r="Z22" s="1">
        <f t="shared" si="1"/>
        <v>0</v>
      </c>
    </row>
    <row r="23" spans="1:26">
      <c r="A23" s="3">
        <v>16</v>
      </c>
      <c r="B23" s="3"/>
      <c r="C23" s="3"/>
      <c r="D23" s="3"/>
      <c r="E23" s="29" t="str">
        <f t="shared" si="0"/>
        <v/>
      </c>
      <c r="F23" s="34"/>
      <c r="G23" s="34"/>
      <c r="H23" s="33"/>
      <c r="I23" s="3"/>
      <c r="J23" s="2"/>
      <c r="K23" s="2"/>
      <c r="L23" s="2"/>
      <c r="M23" s="3"/>
      <c r="N23" s="3"/>
      <c r="O23" s="6"/>
      <c r="P23" s="3"/>
      <c r="Q23" s="6"/>
      <c r="R23" s="3"/>
      <c r="S23" s="6"/>
      <c r="T23" s="3"/>
      <c r="U23" s="6"/>
      <c r="V23" s="3"/>
      <c r="W23" s="6"/>
      <c r="X23" s="3"/>
      <c r="Y23" s="3"/>
      <c r="Z23" s="1">
        <f t="shared" si="1"/>
        <v>0</v>
      </c>
    </row>
    <row r="24" spans="1:26">
      <c r="A24" s="3">
        <v>17</v>
      </c>
      <c r="B24" s="3"/>
      <c r="C24" s="3"/>
      <c r="D24" s="3"/>
      <c r="E24" s="29" t="str">
        <f t="shared" si="0"/>
        <v/>
      </c>
      <c r="F24" s="34"/>
      <c r="G24" s="34"/>
      <c r="H24" s="33"/>
      <c r="I24" s="3"/>
      <c r="J24" s="2"/>
      <c r="K24" s="2"/>
      <c r="L24" s="2"/>
      <c r="M24" s="3"/>
      <c r="N24" s="3"/>
      <c r="O24" s="6"/>
      <c r="P24" s="3"/>
      <c r="Q24" s="6"/>
      <c r="R24" s="3"/>
      <c r="S24" s="6"/>
      <c r="T24" s="3"/>
      <c r="U24" s="6"/>
      <c r="V24" s="3"/>
      <c r="W24" s="6"/>
      <c r="X24" s="3"/>
      <c r="Y24" s="3"/>
      <c r="Z24" s="1">
        <f t="shared" si="1"/>
        <v>0</v>
      </c>
    </row>
    <row r="25" spans="1:26">
      <c r="A25" s="3">
        <v>18</v>
      </c>
      <c r="B25" s="3"/>
      <c r="C25" s="3"/>
      <c r="D25" s="3"/>
      <c r="E25" s="29" t="str">
        <f t="shared" si="0"/>
        <v/>
      </c>
      <c r="F25" s="34"/>
      <c r="G25" s="34"/>
      <c r="H25" s="33"/>
      <c r="I25" s="3"/>
      <c r="J25" s="2"/>
      <c r="K25" s="2"/>
      <c r="L25" s="2"/>
      <c r="M25" s="3"/>
      <c r="N25" s="3"/>
      <c r="O25" s="6"/>
      <c r="P25" s="3"/>
      <c r="Q25" s="6"/>
      <c r="R25" s="3"/>
      <c r="S25" s="6"/>
      <c r="T25" s="3"/>
      <c r="U25" s="6"/>
      <c r="V25" s="3"/>
      <c r="W25" s="6"/>
      <c r="X25" s="3"/>
      <c r="Y25" s="3"/>
      <c r="Z25" s="1">
        <f t="shared" si="1"/>
        <v>0</v>
      </c>
    </row>
    <row r="26" spans="1:26">
      <c r="A26" s="3">
        <v>19</v>
      </c>
      <c r="B26" s="3"/>
      <c r="C26" s="3"/>
      <c r="D26" s="3"/>
      <c r="E26" s="29" t="str">
        <f t="shared" si="0"/>
        <v/>
      </c>
      <c r="F26" s="34"/>
      <c r="G26" s="34"/>
      <c r="H26" s="33"/>
      <c r="I26" s="3"/>
      <c r="J26" s="2"/>
      <c r="K26" s="2"/>
      <c r="L26" s="2"/>
      <c r="M26" s="3"/>
      <c r="N26" s="3"/>
      <c r="O26" s="6"/>
      <c r="P26" s="3"/>
      <c r="Q26" s="6"/>
      <c r="R26" s="3"/>
      <c r="S26" s="6"/>
      <c r="T26" s="3"/>
      <c r="U26" s="6"/>
      <c r="V26" s="3"/>
      <c r="W26" s="6"/>
      <c r="X26" s="3"/>
      <c r="Y26" s="3"/>
      <c r="Z26" s="1">
        <f t="shared" si="1"/>
        <v>0</v>
      </c>
    </row>
    <row r="27" spans="1:26">
      <c r="A27" s="3">
        <v>20</v>
      </c>
      <c r="B27" s="3"/>
      <c r="C27" s="3"/>
      <c r="D27" s="3"/>
      <c r="E27" s="29" t="str">
        <f t="shared" si="0"/>
        <v/>
      </c>
      <c r="F27" s="34"/>
      <c r="G27" s="34"/>
      <c r="H27" s="33"/>
      <c r="I27" s="3"/>
      <c r="J27" s="2"/>
      <c r="K27" s="2"/>
      <c r="L27" s="2"/>
      <c r="M27" s="3"/>
      <c r="N27" s="3"/>
      <c r="O27" s="6"/>
      <c r="P27" s="3"/>
      <c r="Q27" s="6"/>
      <c r="R27" s="3"/>
      <c r="S27" s="6"/>
      <c r="T27" s="3"/>
      <c r="U27" s="6"/>
      <c r="V27" s="3"/>
      <c r="W27" s="6"/>
      <c r="X27" s="3"/>
      <c r="Y27" s="3"/>
      <c r="Z27" s="1">
        <f t="shared" si="1"/>
        <v>0</v>
      </c>
    </row>
    <row r="28" spans="1:26">
      <c r="A28" s="3">
        <v>21</v>
      </c>
      <c r="B28" s="3"/>
      <c r="C28" s="3"/>
      <c r="D28" s="3"/>
      <c r="E28" s="29" t="str">
        <f t="shared" si="0"/>
        <v/>
      </c>
      <c r="F28" s="34"/>
      <c r="G28" s="34"/>
      <c r="H28" s="33"/>
      <c r="I28" s="3"/>
      <c r="J28" s="2"/>
      <c r="K28" s="2"/>
      <c r="L28" s="2"/>
      <c r="M28" s="3"/>
      <c r="N28" s="3"/>
      <c r="O28" s="6"/>
      <c r="P28" s="3"/>
      <c r="Q28" s="6"/>
      <c r="R28" s="3"/>
      <c r="S28" s="6"/>
      <c r="T28" s="3"/>
      <c r="U28" s="6"/>
      <c r="V28" s="3"/>
      <c r="W28" s="6"/>
      <c r="X28" s="3"/>
      <c r="Y28" s="3"/>
      <c r="Z28" s="1">
        <f t="shared" si="1"/>
        <v>0</v>
      </c>
    </row>
    <row r="29" spans="1:26">
      <c r="A29" s="3">
        <v>22</v>
      </c>
      <c r="B29" s="3"/>
      <c r="C29" s="3"/>
      <c r="D29" s="3"/>
      <c r="E29" s="29" t="str">
        <f t="shared" si="0"/>
        <v/>
      </c>
      <c r="F29" s="34"/>
      <c r="G29" s="34"/>
      <c r="H29" s="33"/>
      <c r="I29" s="3"/>
      <c r="J29" s="2"/>
      <c r="K29" s="2"/>
      <c r="L29" s="2"/>
      <c r="M29" s="3"/>
      <c r="N29" s="3"/>
      <c r="O29" s="6"/>
      <c r="P29" s="3"/>
      <c r="Q29" s="6"/>
      <c r="R29" s="3"/>
      <c r="S29" s="6"/>
      <c r="T29" s="3"/>
      <c r="U29" s="6"/>
      <c r="V29" s="3"/>
      <c r="W29" s="6"/>
      <c r="X29" s="3"/>
      <c r="Y29" s="3"/>
      <c r="Z29" s="1">
        <f t="shared" si="1"/>
        <v>0</v>
      </c>
    </row>
    <row r="30" spans="1:26">
      <c r="A30" s="3">
        <v>23</v>
      </c>
      <c r="B30" s="3"/>
      <c r="C30" s="3"/>
      <c r="D30" s="3"/>
      <c r="E30" s="29" t="str">
        <f t="shared" si="0"/>
        <v/>
      </c>
      <c r="F30" s="34"/>
      <c r="G30" s="34"/>
      <c r="H30" s="33"/>
      <c r="I30" s="3"/>
      <c r="J30" s="2"/>
      <c r="K30" s="2"/>
      <c r="L30" s="2"/>
      <c r="M30" s="3"/>
      <c r="N30" s="3"/>
      <c r="O30" s="6"/>
      <c r="P30" s="3"/>
      <c r="Q30" s="6"/>
      <c r="R30" s="3"/>
      <c r="S30" s="6"/>
      <c r="T30" s="3"/>
      <c r="U30" s="6"/>
      <c r="V30" s="3"/>
      <c r="W30" s="6"/>
      <c r="X30" s="3"/>
      <c r="Y30" s="3"/>
      <c r="Z30" s="1">
        <f t="shared" si="1"/>
        <v>0</v>
      </c>
    </row>
    <row r="31" spans="1:26">
      <c r="A31" s="3">
        <v>24</v>
      </c>
      <c r="B31" s="3"/>
      <c r="C31" s="3"/>
      <c r="D31" s="3"/>
      <c r="E31" s="29" t="str">
        <f t="shared" si="0"/>
        <v/>
      </c>
      <c r="F31" s="34"/>
      <c r="G31" s="34"/>
      <c r="H31" s="33"/>
      <c r="I31" s="3"/>
      <c r="J31" s="2"/>
      <c r="K31" s="2"/>
      <c r="L31" s="2"/>
      <c r="M31" s="3"/>
      <c r="N31" s="3"/>
      <c r="O31" s="6"/>
      <c r="P31" s="3"/>
      <c r="Q31" s="6"/>
      <c r="R31" s="3"/>
      <c r="S31" s="6"/>
      <c r="T31" s="3"/>
      <c r="U31" s="6"/>
      <c r="V31" s="3"/>
      <c r="W31" s="6"/>
      <c r="X31" s="3"/>
      <c r="Y31" s="3"/>
      <c r="Z31" s="1">
        <f t="shared" si="1"/>
        <v>0</v>
      </c>
    </row>
    <row r="32" spans="1:26">
      <c r="A32" s="3">
        <v>25</v>
      </c>
      <c r="B32" s="3"/>
      <c r="C32" s="3"/>
      <c r="D32" s="3"/>
      <c r="E32" s="29" t="str">
        <f t="shared" si="0"/>
        <v/>
      </c>
      <c r="F32" s="34"/>
      <c r="G32" s="34"/>
      <c r="H32" s="33"/>
      <c r="I32" s="3"/>
      <c r="J32" s="2"/>
      <c r="K32" s="2"/>
      <c r="L32" s="2"/>
      <c r="M32" s="3"/>
      <c r="N32" s="3"/>
      <c r="O32" s="6"/>
      <c r="P32" s="3"/>
      <c r="Q32" s="6"/>
      <c r="R32" s="3"/>
      <c r="S32" s="6"/>
      <c r="T32" s="3"/>
      <c r="U32" s="6"/>
      <c r="V32" s="3"/>
      <c r="W32" s="6"/>
      <c r="X32" s="3"/>
      <c r="Y32" s="3"/>
      <c r="Z32" s="1">
        <f t="shared" si="1"/>
        <v>0</v>
      </c>
    </row>
    <row r="33" spans="1:26">
      <c r="A33" s="3">
        <v>26</v>
      </c>
      <c r="B33" s="3"/>
      <c r="C33" s="3"/>
      <c r="D33" s="3"/>
      <c r="E33" s="29" t="str">
        <f t="shared" si="0"/>
        <v/>
      </c>
      <c r="F33" s="34"/>
      <c r="G33" s="34"/>
      <c r="H33" s="33"/>
      <c r="I33" s="3"/>
      <c r="J33" s="2"/>
      <c r="K33" s="2"/>
      <c r="L33" s="2"/>
      <c r="M33" s="3"/>
      <c r="N33" s="3"/>
      <c r="O33" s="6"/>
      <c r="P33" s="3"/>
      <c r="Q33" s="6"/>
      <c r="R33" s="3"/>
      <c r="S33" s="6"/>
      <c r="T33" s="3"/>
      <c r="U33" s="6"/>
      <c r="V33" s="3"/>
      <c r="W33" s="6"/>
      <c r="X33" s="3"/>
      <c r="Y33" s="3"/>
      <c r="Z33" s="1">
        <f t="shared" si="1"/>
        <v>0</v>
      </c>
    </row>
    <row r="34" spans="1:26">
      <c r="A34" s="3">
        <v>27</v>
      </c>
      <c r="B34" s="3"/>
      <c r="C34" s="3"/>
      <c r="D34" s="3"/>
      <c r="E34" s="29" t="str">
        <f t="shared" si="0"/>
        <v/>
      </c>
      <c r="F34" s="34"/>
      <c r="G34" s="34"/>
      <c r="H34" s="33"/>
      <c r="I34" s="3"/>
      <c r="J34" s="2"/>
      <c r="K34" s="2"/>
      <c r="L34" s="2"/>
      <c r="M34" s="3"/>
      <c r="N34" s="3"/>
      <c r="O34" s="6"/>
      <c r="P34" s="3"/>
      <c r="Q34" s="6"/>
      <c r="R34" s="3"/>
      <c r="S34" s="6"/>
      <c r="T34" s="3"/>
      <c r="U34" s="6"/>
      <c r="V34" s="3"/>
      <c r="W34" s="6"/>
      <c r="X34" s="3"/>
      <c r="Y34" s="3"/>
      <c r="Z34" s="1">
        <f t="shared" si="1"/>
        <v>0</v>
      </c>
    </row>
    <row r="35" spans="1:26">
      <c r="A35" s="3">
        <v>28</v>
      </c>
      <c r="B35" s="3"/>
      <c r="C35" s="3"/>
      <c r="D35" s="3"/>
      <c r="E35" s="29" t="str">
        <f t="shared" si="0"/>
        <v/>
      </c>
      <c r="F35" s="34"/>
      <c r="G35" s="34"/>
      <c r="H35" s="33"/>
      <c r="I35" s="3"/>
      <c r="J35" s="2"/>
      <c r="K35" s="2"/>
      <c r="L35" s="2"/>
      <c r="M35" s="3"/>
      <c r="N35" s="3"/>
      <c r="O35" s="6"/>
      <c r="P35" s="3"/>
      <c r="Q35" s="6"/>
      <c r="R35" s="3"/>
      <c r="S35" s="6"/>
      <c r="T35" s="3"/>
      <c r="U35" s="6"/>
      <c r="V35" s="3"/>
      <c r="W35" s="6"/>
      <c r="X35" s="3"/>
      <c r="Y35" s="3"/>
      <c r="Z35" s="1">
        <f t="shared" si="1"/>
        <v>0</v>
      </c>
    </row>
    <row r="36" spans="1:26">
      <c r="A36" s="3">
        <v>29</v>
      </c>
      <c r="B36" s="3"/>
      <c r="C36" s="3"/>
      <c r="D36" s="3"/>
      <c r="E36" s="29" t="str">
        <f t="shared" si="0"/>
        <v/>
      </c>
      <c r="F36" s="34"/>
      <c r="G36" s="34"/>
      <c r="H36" s="33"/>
      <c r="I36" s="3"/>
      <c r="J36" s="2"/>
      <c r="K36" s="2"/>
      <c r="L36" s="2"/>
      <c r="M36" s="3"/>
      <c r="N36" s="3"/>
      <c r="O36" s="6"/>
      <c r="P36" s="3"/>
      <c r="Q36" s="6"/>
      <c r="R36" s="3"/>
      <c r="S36" s="6"/>
      <c r="T36" s="3"/>
      <c r="U36" s="6"/>
      <c r="V36" s="3"/>
      <c r="W36" s="6"/>
      <c r="X36" s="3"/>
      <c r="Y36" s="3"/>
      <c r="Z36" s="1">
        <f t="shared" si="1"/>
        <v>0</v>
      </c>
    </row>
    <row r="37" spans="1:26">
      <c r="A37" s="3">
        <v>30</v>
      </c>
      <c r="B37" s="3"/>
      <c r="C37" s="3"/>
      <c r="D37" s="3"/>
      <c r="E37" s="29" t="str">
        <f t="shared" si="0"/>
        <v/>
      </c>
      <c r="F37" s="34"/>
      <c r="G37" s="34"/>
      <c r="H37" s="33"/>
      <c r="I37" s="3"/>
      <c r="J37" s="2"/>
      <c r="K37" s="2"/>
      <c r="L37" s="2"/>
      <c r="M37" s="3"/>
      <c r="N37" s="3"/>
      <c r="O37" s="6"/>
      <c r="P37" s="3"/>
      <c r="Q37" s="6"/>
      <c r="R37" s="3"/>
      <c r="S37" s="6"/>
      <c r="T37" s="3"/>
      <c r="U37" s="6"/>
      <c r="V37" s="3"/>
      <c r="W37" s="6"/>
      <c r="X37" s="3"/>
      <c r="Y37" s="3"/>
      <c r="Z37" s="1">
        <f t="shared" si="1"/>
        <v>0</v>
      </c>
    </row>
    <row r="38" spans="1:26">
      <c r="J38" s="74" t="s">
        <v>71</v>
      </c>
      <c r="K38" s="74"/>
      <c r="L38" s="74"/>
      <c r="M38" s="74"/>
      <c r="N38" s="74"/>
    </row>
    <row r="39" spans="1:26">
      <c r="Y39" s="1">
        <f>SUM(Y8:Y37)</f>
        <v>0</v>
      </c>
    </row>
  </sheetData>
  <mergeCells count="24">
    <mergeCell ref="A2:Y2"/>
    <mergeCell ref="C4:M4"/>
    <mergeCell ref="O4:P4"/>
    <mergeCell ref="Q4:R4"/>
    <mergeCell ref="S4:T4"/>
    <mergeCell ref="U4:V4"/>
    <mergeCell ref="A6:A7"/>
    <mergeCell ref="B6:B7"/>
    <mergeCell ref="C6:C7"/>
    <mergeCell ref="D6:D7"/>
    <mergeCell ref="E6:E7"/>
    <mergeCell ref="Y6:Y7"/>
    <mergeCell ref="Z6:Z7"/>
    <mergeCell ref="J38:N38"/>
    <mergeCell ref="F6:F7"/>
    <mergeCell ref="G6:G7"/>
    <mergeCell ref="H6:H7"/>
    <mergeCell ref="J6:N6"/>
    <mergeCell ref="O6:P6"/>
    <mergeCell ref="Q6:R6"/>
    <mergeCell ref="S6:T6"/>
    <mergeCell ref="U6:V6"/>
    <mergeCell ref="W6:X6"/>
    <mergeCell ref="I6:I7"/>
  </mergeCells>
  <phoneticPr fontId="1"/>
  <dataValidations count="7">
    <dataValidation type="list" allowBlank="1" showInputMessage="1" showErrorMessage="1" sqref="T8:T37 V8:V37 X8:X37" xr:uid="{6C598773-9E9A-40F2-A1F0-C2EB571EE17B}">
      <formula1>"1.自由形,2.背泳ぎ,3.平泳ぎ,4.バタフライ,5.個人メドレー"</formula1>
    </dataValidation>
    <dataValidation type="list" allowBlank="1" showInputMessage="1" showErrorMessage="1" sqref="K8:K37" xr:uid="{A9CCEC8A-B6D8-4CB2-821A-AF2A0B746A40}">
      <formula1>"１,２,３,４,５,６,７,８,９,１１,１２,１３,１４,１５,２１,２９,３０,不明"</formula1>
    </dataValidation>
    <dataValidation type="list" allowBlank="1" showInputMessage="1" showErrorMessage="1" sqref="J8:J37 L8:L37" xr:uid="{B2B345C2-B969-4ED2-BF23-CD738025D944}">
      <formula1>"１,２,３,４,５,６,７,８,９,１０,１１,１２,１３,１４,１５,２１,２９,３０,不明"</formula1>
    </dataValidation>
    <dataValidation type="list" allowBlank="1" showInputMessage="1" showErrorMessage="1" sqref="O8:O37 Q8:Q37 S8:S37 U8:U37 W8:W37" xr:uid="{87205EFD-6E03-4CFF-B3BD-7F8C6712FDE7}">
      <formula1>"1.25ｍ,2.50ｍ,3.100m,4.200m,5.400m,9.75m,10.175m"</formula1>
    </dataValidation>
    <dataValidation type="list" allowBlank="1" showInputMessage="1" showErrorMessage="1" sqref="P8:P37 R8:R37" xr:uid="{F7A874DA-1F86-4859-AD0D-6BF679F058A9}">
      <formula1>"1.自由形,2.背泳ぎ,3.平泳ぎ,4.バタフライ,5.個人メドレー,9.ﾁｬﾚﾝｼﾞﾚｰｽ"</formula1>
    </dataValidation>
    <dataValidation type="list" allowBlank="1" showInputMessage="1" showErrorMessage="1" sqref="I8" xr:uid="{AB5FF2A8-7504-450A-A14F-6A946FF942D7}">
      <formula1>"1.男,2.女"</formula1>
    </dataValidation>
    <dataValidation imeMode="halfKatakana" allowBlank="1" showInputMessage="1" showErrorMessage="1" sqref="C8:C37" xr:uid="{DD5084BF-7310-4AB1-9F23-7D793FEB7BA2}"/>
  </dataValidations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02DC-56D5-40D3-B4D6-E0ABC6AC8F71}">
  <sheetPr>
    <tabColor rgb="FF00B0F0"/>
  </sheetPr>
  <dimension ref="A1:X39"/>
  <sheetViews>
    <sheetView view="pageBreakPreview" zoomScaleNormal="100" zoomScaleSheetLayoutView="100" workbookViewId="0">
      <selection activeCell="A3" sqref="A3"/>
    </sheetView>
  </sheetViews>
  <sheetFormatPr defaultRowHeight="13.5"/>
  <cols>
    <col min="1" max="1" width="2.75" style="1" customWidth="1"/>
    <col min="2" max="3" width="12.875" style="1" customWidth="1"/>
    <col min="4" max="4" width="12.125" style="1" customWidth="1"/>
    <col min="5" max="5" width="5.25" style="31" customWidth="1"/>
    <col min="6" max="6" width="6.375" style="1" customWidth="1"/>
    <col min="7" max="9" width="4" style="1" customWidth="1"/>
    <col min="10" max="10" width="6.875" style="1" customWidth="1"/>
    <col min="11" max="11" width="11.875" style="1" customWidth="1"/>
    <col min="12" max="16384" width="9" style="1"/>
  </cols>
  <sheetData>
    <row r="1" spans="1:24">
      <c r="B1" s="30">
        <v>46089</v>
      </c>
      <c r="C1" s="1" t="s">
        <v>87</v>
      </c>
    </row>
    <row r="2" spans="1:24" ht="21">
      <c r="A2" s="41" t="s">
        <v>105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4" spans="1:24" ht="17.25">
      <c r="B4" s="23" t="s">
        <v>54</v>
      </c>
      <c r="C4" s="81" t="str">
        <f>IF(集計表!E3="","",集計表!E3)</f>
        <v/>
      </c>
      <c r="D4" s="81"/>
      <c r="E4" s="81"/>
      <c r="F4" s="81"/>
      <c r="G4" s="81"/>
      <c r="H4" s="81"/>
      <c r="I4" s="81"/>
      <c r="J4" s="81"/>
      <c r="K4" s="32" t="s">
        <v>89</v>
      </c>
      <c r="L4" s="82" t="s">
        <v>90</v>
      </c>
      <c r="M4" s="82"/>
      <c r="N4" s="83"/>
      <c r="O4" s="83"/>
      <c r="P4" s="83"/>
      <c r="Q4" s="83"/>
      <c r="R4" s="83"/>
      <c r="S4" s="83"/>
    </row>
    <row r="6" spans="1:24">
      <c r="A6" s="42" t="s">
        <v>5</v>
      </c>
      <c r="B6" s="42" t="s">
        <v>6</v>
      </c>
      <c r="C6" s="42" t="s">
        <v>85</v>
      </c>
      <c r="D6" s="80" t="s">
        <v>14</v>
      </c>
      <c r="E6" s="75" t="s">
        <v>86</v>
      </c>
      <c r="F6" s="42" t="s">
        <v>10</v>
      </c>
      <c r="G6" s="77" t="s">
        <v>15</v>
      </c>
      <c r="H6" s="78"/>
      <c r="I6" s="78"/>
      <c r="J6" s="78"/>
      <c r="K6" s="79"/>
      <c r="L6" s="72" t="s">
        <v>11</v>
      </c>
      <c r="M6" s="72"/>
      <c r="N6" s="72" t="s">
        <v>12</v>
      </c>
      <c r="O6" s="72"/>
      <c r="P6" s="72" t="s">
        <v>13</v>
      </c>
      <c r="Q6" s="72"/>
      <c r="R6" s="72" t="s">
        <v>61</v>
      </c>
      <c r="S6" s="72"/>
      <c r="T6" s="72" t="s">
        <v>62</v>
      </c>
      <c r="U6" s="72"/>
      <c r="V6" s="71" t="s">
        <v>72</v>
      </c>
      <c r="W6" s="73" t="s">
        <v>88</v>
      </c>
    </row>
    <row r="7" spans="1:24">
      <c r="A7" s="42"/>
      <c r="B7" s="42"/>
      <c r="C7" s="42"/>
      <c r="D7" s="42"/>
      <c r="E7" s="76"/>
      <c r="F7" s="42"/>
      <c r="G7" s="2" t="s">
        <v>0</v>
      </c>
      <c r="H7" s="2" t="s">
        <v>1</v>
      </c>
      <c r="I7" s="2" t="s">
        <v>2</v>
      </c>
      <c r="J7" s="2" t="s">
        <v>9</v>
      </c>
      <c r="K7" s="2" t="s">
        <v>70</v>
      </c>
      <c r="L7" s="2" t="s">
        <v>8</v>
      </c>
      <c r="M7" s="2" t="s">
        <v>7</v>
      </c>
      <c r="N7" s="2" t="s">
        <v>8</v>
      </c>
      <c r="O7" s="2" t="s">
        <v>7</v>
      </c>
      <c r="P7" s="2" t="s">
        <v>8</v>
      </c>
      <c r="Q7" s="2" t="s">
        <v>7</v>
      </c>
      <c r="R7" s="2" t="s">
        <v>8</v>
      </c>
      <c r="S7" s="2" t="s">
        <v>7</v>
      </c>
      <c r="T7" s="2" t="s">
        <v>8</v>
      </c>
      <c r="U7" s="2" t="s">
        <v>7</v>
      </c>
      <c r="V7" s="72"/>
      <c r="W7" s="73"/>
    </row>
    <row r="8" spans="1:24">
      <c r="A8" s="3">
        <v>1</v>
      </c>
      <c r="B8" s="3"/>
      <c r="C8" s="3"/>
      <c r="D8" s="4"/>
      <c r="E8" s="29" t="str">
        <f>IF(D8="","",DATEDIF(D8,$B$1,"Y"))</f>
        <v/>
      </c>
      <c r="F8" s="5"/>
      <c r="G8" s="2"/>
      <c r="H8" s="2"/>
      <c r="I8" s="2"/>
      <c r="J8" s="4"/>
      <c r="K8" s="4"/>
      <c r="L8" s="6"/>
      <c r="M8" s="3"/>
      <c r="N8" s="6"/>
      <c r="O8" s="3"/>
      <c r="P8" s="6"/>
      <c r="Q8" s="3"/>
      <c r="R8" s="6"/>
      <c r="S8" s="3"/>
      <c r="T8" s="6"/>
      <c r="U8" s="3"/>
      <c r="V8" s="3"/>
      <c r="W8" s="1">
        <f>COUNTA(L8,N8,P8,R8,T8)</f>
        <v>0</v>
      </c>
      <c r="X8" s="1" t="str">
        <f>IF(L4="ある","","＝=COUNTA(L8,N8,P8,R8,T8)")</f>
        <v/>
      </c>
    </row>
    <row r="9" spans="1:24">
      <c r="A9" s="3">
        <v>2</v>
      </c>
      <c r="B9" s="3"/>
      <c r="C9" s="3"/>
      <c r="D9" s="3"/>
      <c r="E9" s="29" t="str">
        <f t="shared" ref="E9:E37" si="0">IF(D9="","",DATEDIF(D9,$B$1,"Y"))</f>
        <v/>
      </c>
      <c r="F9" s="3"/>
      <c r="G9" s="2"/>
      <c r="H9" s="2"/>
      <c r="I9" s="2"/>
      <c r="J9" s="3"/>
      <c r="K9" s="3"/>
      <c r="L9" s="6"/>
      <c r="M9" s="3"/>
      <c r="N9" s="6"/>
      <c r="O9" s="3"/>
      <c r="P9" s="6"/>
      <c r="Q9" s="3"/>
      <c r="R9" s="6"/>
      <c r="S9" s="3"/>
      <c r="T9" s="6"/>
      <c r="U9" s="3"/>
      <c r="V9" s="3"/>
      <c r="W9" s="1">
        <f t="shared" ref="W9:W37" si="1">COUNTA(L9,N9,P9,R9,T9)</f>
        <v>0</v>
      </c>
    </row>
    <row r="10" spans="1:24">
      <c r="A10" s="3">
        <v>3</v>
      </c>
      <c r="B10" s="3"/>
      <c r="C10" s="3"/>
      <c r="D10" s="3"/>
      <c r="E10" s="29" t="str">
        <f t="shared" si="0"/>
        <v/>
      </c>
      <c r="F10" s="3"/>
      <c r="G10" s="2"/>
      <c r="H10" s="2"/>
      <c r="I10" s="2"/>
      <c r="J10" s="3"/>
      <c r="K10" s="3"/>
      <c r="L10" s="6"/>
      <c r="M10" s="3"/>
      <c r="N10" s="6"/>
      <c r="O10" s="3"/>
      <c r="P10" s="6"/>
      <c r="Q10" s="3"/>
      <c r="R10" s="6"/>
      <c r="S10" s="3"/>
      <c r="T10" s="6"/>
      <c r="U10" s="3"/>
      <c r="V10" s="3"/>
      <c r="W10" s="1">
        <f t="shared" si="1"/>
        <v>0</v>
      </c>
    </row>
    <row r="11" spans="1:24">
      <c r="A11" s="3">
        <v>4</v>
      </c>
      <c r="B11" s="3"/>
      <c r="C11" s="3"/>
      <c r="D11" s="3"/>
      <c r="E11" s="29" t="str">
        <f t="shared" si="0"/>
        <v/>
      </c>
      <c r="F11" s="3"/>
      <c r="G11" s="2"/>
      <c r="H11" s="2"/>
      <c r="I11" s="2"/>
      <c r="J11" s="3"/>
      <c r="K11" s="3"/>
      <c r="L11" s="6"/>
      <c r="M11" s="3"/>
      <c r="N11" s="6"/>
      <c r="O11" s="3"/>
      <c r="P11" s="6"/>
      <c r="Q11" s="3"/>
      <c r="R11" s="6"/>
      <c r="S11" s="3"/>
      <c r="T11" s="6"/>
      <c r="U11" s="3"/>
      <c r="V11" s="3"/>
      <c r="W11" s="1">
        <f t="shared" si="1"/>
        <v>0</v>
      </c>
    </row>
    <row r="12" spans="1:24">
      <c r="A12" s="3">
        <v>5</v>
      </c>
      <c r="B12" s="3"/>
      <c r="C12" s="3"/>
      <c r="D12" s="3"/>
      <c r="E12" s="29" t="str">
        <f t="shared" si="0"/>
        <v/>
      </c>
      <c r="F12" s="3"/>
      <c r="G12" s="2"/>
      <c r="H12" s="2"/>
      <c r="I12" s="2"/>
      <c r="J12" s="3"/>
      <c r="K12" s="3"/>
      <c r="L12" s="6"/>
      <c r="M12" s="3"/>
      <c r="N12" s="6"/>
      <c r="O12" s="3"/>
      <c r="P12" s="6"/>
      <c r="Q12" s="3"/>
      <c r="R12" s="6"/>
      <c r="S12" s="3"/>
      <c r="T12" s="6"/>
      <c r="U12" s="3"/>
      <c r="V12" s="3"/>
      <c r="W12" s="1">
        <f t="shared" si="1"/>
        <v>0</v>
      </c>
    </row>
    <row r="13" spans="1:24">
      <c r="A13" s="3">
        <v>6</v>
      </c>
      <c r="B13" s="3"/>
      <c r="C13" s="3"/>
      <c r="D13" s="3"/>
      <c r="E13" s="29" t="str">
        <f t="shared" si="0"/>
        <v/>
      </c>
      <c r="F13" s="3"/>
      <c r="G13" s="2"/>
      <c r="H13" s="2"/>
      <c r="I13" s="2"/>
      <c r="J13" s="3"/>
      <c r="K13" s="3"/>
      <c r="L13" s="6"/>
      <c r="M13" s="3"/>
      <c r="N13" s="6"/>
      <c r="O13" s="3"/>
      <c r="P13" s="6"/>
      <c r="Q13" s="3"/>
      <c r="R13" s="6"/>
      <c r="S13" s="3"/>
      <c r="T13" s="6"/>
      <c r="U13" s="3"/>
      <c r="V13" s="3"/>
      <c r="W13" s="1">
        <f t="shared" si="1"/>
        <v>0</v>
      </c>
    </row>
    <row r="14" spans="1:24">
      <c r="A14" s="3">
        <v>7</v>
      </c>
      <c r="B14" s="3"/>
      <c r="C14" s="3"/>
      <c r="D14" s="3"/>
      <c r="E14" s="29" t="str">
        <f t="shared" si="0"/>
        <v/>
      </c>
      <c r="F14" s="3"/>
      <c r="G14" s="2"/>
      <c r="H14" s="2"/>
      <c r="I14" s="2"/>
      <c r="J14" s="3"/>
      <c r="K14" s="3"/>
      <c r="L14" s="6"/>
      <c r="M14" s="3"/>
      <c r="N14" s="6"/>
      <c r="O14" s="3"/>
      <c r="P14" s="6"/>
      <c r="Q14" s="3"/>
      <c r="R14" s="6"/>
      <c r="S14" s="3"/>
      <c r="T14" s="6"/>
      <c r="U14" s="3"/>
      <c r="V14" s="3"/>
      <c r="W14" s="1">
        <f t="shared" si="1"/>
        <v>0</v>
      </c>
    </row>
    <row r="15" spans="1:24">
      <c r="A15" s="3">
        <v>8</v>
      </c>
      <c r="B15" s="3"/>
      <c r="C15" s="3"/>
      <c r="D15" s="3"/>
      <c r="E15" s="29" t="str">
        <f t="shared" si="0"/>
        <v/>
      </c>
      <c r="F15" s="3"/>
      <c r="G15" s="2"/>
      <c r="H15" s="2"/>
      <c r="I15" s="2"/>
      <c r="J15" s="3"/>
      <c r="K15" s="3"/>
      <c r="L15" s="6"/>
      <c r="M15" s="3"/>
      <c r="N15" s="6"/>
      <c r="O15" s="3"/>
      <c r="P15" s="6"/>
      <c r="Q15" s="3"/>
      <c r="R15" s="6"/>
      <c r="S15" s="3"/>
      <c r="T15" s="6"/>
      <c r="U15" s="3"/>
      <c r="V15" s="3"/>
      <c r="W15" s="1">
        <f t="shared" si="1"/>
        <v>0</v>
      </c>
    </row>
    <row r="16" spans="1:24">
      <c r="A16" s="3">
        <v>9</v>
      </c>
      <c r="B16" s="3"/>
      <c r="C16" s="3"/>
      <c r="D16" s="3"/>
      <c r="E16" s="29" t="str">
        <f t="shared" si="0"/>
        <v/>
      </c>
      <c r="F16" s="3"/>
      <c r="G16" s="2"/>
      <c r="H16" s="2"/>
      <c r="I16" s="2"/>
      <c r="J16" s="3"/>
      <c r="K16" s="3"/>
      <c r="L16" s="6"/>
      <c r="M16" s="3"/>
      <c r="N16" s="6"/>
      <c r="O16" s="3"/>
      <c r="P16" s="6"/>
      <c r="Q16" s="3"/>
      <c r="R16" s="6"/>
      <c r="S16" s="3"/>
      <c r="T16" s="6"/>
      <c r="U16" s="3"/>
      <c r="V16" s="3"/>
      <c r="W16" s="1">
        <f t="shared" si="1"/>
        <v>0</v>
      </c>
    </row>
    <row r="17" spans="1:23">
      <c r="A17" s="3">
        <v>10</v>
      </c>
      <c r="B17" s="3"/>
      <c r="C17" s="3"/>
      <c r="D17" s="3"/>
      <c r="E17" s="29" t="str">
        <f t="shared" si="0"/>
        <v/>
      </c>
      <c r="F17" s="3"/>
      <c r="G17" s="2"/>
      <c r="H17" s="2"/>
      <c r="I17" s="2"/>
      <c r="J17" s="3"/>
      <c r="K17" s="3"/>
      <c r="L17" s="6"/>
      <c r="M17" s="3"/>
      <c r="N17" s="6"/>
      <c r="O17" s="3"/>
      <c r="P17" s="6"/>
      <c r="Q17" s="3"/>
      <c r="R17" s="6"/>
      <c r="S17" s="3"/>
      <c r="T17" s="6"/>
      <c r="U17" s="3"/>
      <c r="V17" s="3"/>
      <c r="W17" s="1">
        <f t="shared" si="1"/>
        <v>0</v>
      </c>
    </row>
    <row r="18" spans="1:23">
      <c r="A18" s="3">
        <v>11</v>
      </c>
      <c r="B18" s="3"/>
      <c r="C18" s="3"/>
      <c r="D18" s="3"/>
      <c r="E18" s="29" t="str">
        <f t="shared" si="0"/>
        <v/>
      </c>
      <c r="F18" s="3"/>
      <c r="G18" s="2"/>
      <c r="H18" s="2"/>
      <c r="I18" s="2"/>
      <c r="J18" s="3"/>
      <c r="K18" s="3"/>
      <c r="L18" s="6"/>
      <c r="M18" s="3"/>
      <c r="N18" s="6"/>
      <c r="O18" s="3"/>
      <c r="P18" s="6"/>
      <c r="Q18" s="3"/>
      <c r="R18" s="6"/>
      <c r="S18" s="3"/>
      <c r="T18" s="6"/>
      <c r="U18" s="3"/>
      <c r="V18" s="3"/>
      <c r="W18" s="1">
        <f t="shared" si="1"/>
        <v>0</v>
      </c>
    </row>
    <row r="19" spans="1:23">
      <c r="A19" s="3">
        <v>12</v>
      </c>
      <c r="B19" s="3"/>
      <c r="C19" s="3"/>
      <c r="D19" s="3"/>
      <c r="E19" s="29" t="str">
        <f t="shared" si="0"/>
        <v/>
      </c>
      <c r="F19" s="3"/>
      <c r="G19" s="2"/>
      <c r="H19" s="2"/>
      <c r="I19" s="2"/>
      <c r="J19" s="3"/>
      <c r="K19" s="3"/>
      <c r="L19" s="6"/>
      <c r="M19" s="3"/>
      <c r="N19" s="6"/>
      <c r="O19" s="3"/>
      <c r="P19" s="6"/>
      <c r="Q19" s="3"/>
      <c r="R19" s="6"/>
      <c r="S19" s="3"/>
      <c r="T19" s="6"/>
      <c r="U19" s="3"/>
      <c r="V19" s="3"/>
      <c r="W19" s="1">
        <f t="shared" si="1"/>
        <v>0</v>
      </c>
    </row>
    <row r="20" spans="1:23">
      <c r="A20" s="3">
        <v>13</v>
      </c>
      <c r="B20" s="3"/>
      <c r="C20" s="3"/>
      <c r="D20" s="3"/>
      <c r="E20" s="29" t="str">
        <f t="shared" si="0"/>
        <v/>
      </c>
      <c r="F20" s="3"/>
      <c r="G20" s="2"/>
      <c r="H20" s="2"/>
      <c r="I20" s="2"/>
      <c r="J20" s="3"/>
      <c r="K20" s="3"/>
      <c r="L20" s="6"/>
      <c r="M20" s="3"/>
      <c r="N20" s="6"/>
      <c r="O20" s="3"/>
      <c r="P20" s="6"/>
      <c r="Q20" s="3"/>
      <c r="R20" s="6"/>
      <c r="S20" s="3"/>
      <c r="T20" s="6"/>
      <c r="U20" s="3"/>
      <c r="V20" s="3"/>
      <c r="W20" s="1">
        <f t="shared" si="1"/>
        <v>0</v>
      </c>
    </row>
    <row r="21" spans="1:23">
      <c r="A21" s="3">
        <v>14</v>
      </c>
      <c r="B21" s="3"/>
      <c r="C21" s="3"/>
      <c r="D21" s="3"/>
      <c r="E21" s="29" t="str">
        <f t="shared" si="0"/>
        <v/>
      </c>
      <c r="F21" s="3"/>
      <c r="G21" s="2"/>
      <c r="H21" s="2"/>
      <c r="I21" s="2"/>
      <c r="J21" s="3"/>
      <c r="K21" s="3"/>
      <c r="L21" s="6"/>
      <c r="M21" s="3"/>
      <c r="N21" s="6"/>
      <c r="O21" s="3"/>
      <c r="P21" s="6"/>
      <c r="Q21" s="3"/>
      <c r="R21" s="6"/>
      <c r="S21" s="3"/>
      <c r="T21" s="6"/>
      <c r="U21" s="3"/>
      <c r="V21" s="3"/>
      <c r="W21" s="1">
        <f t="shared" si="1"/>
        <v>0</v>
      </c>
    </row>
    <row r="22" spans="1:23">
      <c r="A22" s="3">
        <v>15</v>
      </c>
      <c r="B22" s="3"/>
      <c r="C22" s="3"/>
      <c r="D22" s="3"/>
      <c r="E22" s="29" t="str">
        <f t="shared" si="0"/>
        <v/>
      </c>
      <c r="F22" s="3"/>
      <c r="G22" s="2"/>
      <c r="H22" s="2"/>
      <c r="I22" s="2"/>
      <c r="J22" s="3"/>
      <c r="K22" s="3"/>
      <c r="L22" s="6"/>
      <c r="M22" s="3"/>
      <c r="N22" s="6"/>
      <c r="O22" s="3"/>
      <c r="P22" s="6"/>
      <c r="Q22" s="3"/>
      <c r="R22" s="6"/>
      <c r="S22" s="3"/>
      <c r="T22" s="6"/>
      <c r="U22" s="3"/>
      <c r="V22" s="3"/>
      <c r="W22" s="1">
        <f t="shared" si="1"/>
        <v>0</v>
      </c>
    </row>
    <row r="23" spans="1:23">
      <c r="A23" s="3">
        <v>16</v>
      </c>
      <c r="B23" s="3"/>
      <c r="C23" s="3"/>
      <c r="D23" s="3"/>
      <c r="E23" s="29" t="str">
        <f t="shared" si="0"/>
        <v/>
      </c>
      <c r="F23" s="3"/>
      <c r="G23" s="2"/>
      <c r="H23" s="2"/>
      <c r="I23" s="2"/>
      <c r="J23" s="3"/>
      <c r="K23" s="3"/>
      <c r="L23" s="6"/>
      <c r="M23" s="3"/>
      <c r="N23" s="6"/>
      <c r="O23" s="3"/>
      <c r="P23" s="6"/>
      <c r="Q23" s="3"/>
      <c r="R23" s="6"/>
      <c r="S23" s="3"/>
      <c r="T23" s="6"/>
      <c r="U23" s="3"/>
      <c r="V23" s="3"/>
      <c r="W23" s="1">
        <f t="shared" si="1"/>
        <v>0</v>
      </c>
    </row>
    <row r="24" spans="1:23">
      <c r="A24" s="3">
        <v>17</v>
      </c>
      <c r="B24" s="3"/>
      <c r="C24" s="3"/>
      <c r="D24" s="3"/>
      <c r="E24" s="29" t="str">
        <f t="shared" si="0"/>
        <v/>
      </c>
      <c r="F24" s="3"/>
      <c r="G24" s="2"/>
      <c r="H24" s="2"/>
      <c r="I24" s="2"/>
      <c r="J24" s="3"/>
      <c r="K24" s="3"/>
      <c r="L24" s="6"/>
      <c r="M24" s="3"/>
      <c r="N24" s="6"/>
      <c r="O24" s="3"/>
      <c r="P24" s="6"/>
      <c r="Q24" s="3"/>
      <c r="R24" s="6"/>
      <c r="S24" s="3"/>
      <c r="T24" s="6"/>
      <c r="U24" s="3"/>
      <c r="V24" s="3"/>
      <c r="W24" s="1">
        <f t="shared" si="1"/>
        <v>0</v>
      </c>
    </row>
    <row r="25" spans="1:23">
      <c r="A25" s="3">
        <v>18</v>
      </c>
      <c r="B25" s="3"/>
      <c r="C25" s="3"/>
      <c r="D25" s="3"/>
      <c r="E25" s="29" t="str">
        <f t="shared" si="0"/>
        <v/>
      </c>
      <c r="F25" s="3"/>
      <c r="G25" s="2"/>
      <c r="H25" s="2"/>
      <c r="I25" s="2"/>
      <c r="J25" s="3"/>
      <c r="K25" s="3"/>
      <c r="L25" s="6"/>
      <c r="M25" s="3"/>
      <c r="N25" s="6"/>
      <c r="O25" s="3"/>
      <c r="P25" s="6"/>
      <c r="Q25" s="3"/>
      <c r="R25" s="6"/>
      <c r="S25" s="3"/>
      <c r="T25" s="6"/>
      <c r="U25" s="3"/>
      <c r="V25" s="3"/>
      <c r="W25" s="1">
        <f t="shared" si="1"/>
        <v>0</v>
      </c>
    </row>
    <row r="26" spans="1:23">
      <c r="A26" s="3">
        <v>19</v>
      </c>
      <c r="B26" s="3"/>
      <c r="C26" s="3"/>
      <c r="D26" s="3"/>
      <c r="E26" s="29" t="str">
        <f t="shared" si="0"/>
        <v/>
      </c>
      <c r="F26" s="3"/>
      <c r="G26" s="2"/>
      <c r="H26" s="2"/>
      <c r="I26" s="2"/>
      <c r="J26" s="3"/>
      <c r="K26" s="3"/>
      <c r="L26" s="6"/>
      <c r="M26" s="3"/>
      <c r="N26" s="6"/>
      <c r="O26" s="3"/>
      <c r="P26" s="6"/>
      <c r="Q26" s="3"/>
      <c r="R26" s="6"/>
      <c r="S26" s="3"/>
      <c r="T26" s="6"/>
      <c r="U26" s="3"/>
      <c r="V26" s="3"/>
      <c r="W26" s="1">
        <f t="shared" si="1"/>
        <v>0</v>
      </c>
    </row>
    <row r="27" spans="1:23">
      <c r="A27" s="3">
        <v>20</v>
      </c>
      <c r="B27" s="3"/>
      <c r="C27" s="3"/>
      <c r="D27" s="3"/>
      <c r="E27" s="29" t="str">
        <f t="shared" si="0"/>
        <v/>
      </c>
      <c r="F27" s="3"/>
      <c r="G27" s="2"/>
      <c r="H27" s="2"/>
      <c r="I27" s="2"/>
      <c r="J27" s="3"/>
      <c r="K27" s="3"/>
      <c r="L27" s="6"/>
      <c r="M27" s="3"/>
      <c r="N27" s="6"/>
      <c r="O27" s="3"/>
      <c r="P27" s="6"/>
      <c r="Q27" s="3"/>
      <c r="R27" s="6"/>
      <c r="S27" s="3"/>
      <c r="T27" s="6"/>
      <c r="U27" s="3"/>
      <c r="V27" s="3"/>
      <c r="W27" s="1">
        <f t="shared" si="1"/>
        <v>0</v>
      </c>
    </row>
    <row r="28" spans="1:23">
      <c r="A28" s="3">
        <v>21</v>
      </c>
      <c r="B28" s="3"/>
      <c r="C28" s="3"/>
      <c r="D28" s="3"/>
      <c r="E28" s="29" t="str">
        <f t="shared" si="0"/>
        <v/>
      </c>
      <c r="F28" s="3"/>
      <c r="G28" s="2"/>
      <c r="H28" s="2"/>
      <c r="I28" s="2"/>
      <c r="J28" s="3"/>
      <c r="K28" s="3"/>
      <c r="L28" s="6"/>
      <c r="M28" s="3"/>
      <c r="N28" s="6"/>
      <c r="O28" s="3"/>
      <c r="P28" s="6"/>
      <c r="Q28" s="3"/>
      <c r="R28" s="6"/>
      <c r="S28" s="3"/>
      <c r="T28" s="6"/>
      <c r="U28" s="3"/>
      <c r="V28" s="3"/>
      <c r="W28" s="1">
        <f t="shared" si="1"/>
        <v>0</v>
      </c>
    </row>
    <row r="29" spans="1:23">
      <c r="A29" s="3">
        <v>22</v>
      </c>
      <c r="B29" s="3"/>
      <c r="C29" s="3"/>
      <c r="D29" s="3"/>
      <c r="E29" s="29" t="str">
        <f t="shared" si="0"/>
        <v/>
      </c>
      <c r="F29" s="3"/>
      <c r="G29" s="2"/>
      <c r="H29" s="2"/>
      <c r="I29" s="2"/>
      <c r="J29" s="3"/>
      <c r="K29" s="3"/>
      <c r="L29" s="6"/>
      <c r="M29" s="3"/>
      <c r="N29" s="6"/>
      <c r="O29" s="3"/>
      <c r="P29" s="6"/>
      <c r="Q29" s="3"/>
      <c r="R29" s="6"/>
      <c r="S29" s="3"/>
      <c r="T29" s="6"/>
      <c r="U29" s="3"/>
      <c r="V29" s="3"/>
      <c r="W29" s="1">
        <f t="shared" si="1"/>
        <v>0</v>
      </c>
    </row>
    <row r="30" spans="1:23">
      <c r="A30" s="3">
        <v>23</v>
      </c>
      <c r="B30" s="3"/>
      <c r="C30" s="3"/>
      <c r="D30" s="3"/>
      <c r="E30" s="29" t="str">
        <f t="shared" si="0"/>
        <v/>
      </c>
      <c r="F30" s="3"/>
      <c r="G30" s="2"/>
      <c r="H30" s="2"/>
      <c r="I30" s="2"/>
      <c r="J30" s="3"/>
      <c r="K30" s="3"/>
      <c r="L30" s="6"/>
      <c r="M30" s="3"/>
      <c r="N30" s="6"/>
      <c r="O30" s="3"/>
      <c r="P30" s="6"/>
      <c r="Q30" s="3"/>
      <c r="R30" s="6"/>
      <c r="S30" s="3"/>
      <c r="T30" s="6"/>
      <c r="U30" s="3"/>
      <c r="V30" s="3"/>
      <c r="W30" s="1">
        <f t="shared" si="1"/>
        <v>0</v>
      </c>
    </row>
    <row r="31" spans="1:23">
      <c r="A31" s="3">
        <v>24</v>
      </c>
      <c r="B31" s="3"/>
      <c r="C31" s="3"/>
      <c r="D31" s="3"/>
      <c r="E31" s="29" t="str">
        <f t="shared" si="0"/>
        <v/>
      </c>
      <c r="F31" s="3"/>
      <c r="G31" s="2"/>
      <c r="H31" s="2"/>
      <c r="I31" s="2"/>
      <c r="J31" s="3"/>
      <c r="K31" s="3"/>
      <c r="L31" s="6"/>
      <c r="M31" s="3"/>
      <c r="N31" s="6"/>
      <c r="O31" s="3"/>
      <c r="P31" s="6"/>
      <c r="Q31" s="3"/>
      <c r="R31" s="6"/>
      <c r="S31" s="3"/>
      <c r="T31" s="6"/>
      <c r="U31" s="3"/>
      <c r="V31" s="3"/>
      <c r="W31" s="1">
        <f t="shared" si="1"/>
        <v>0</v>
      </c>
    </row>
    <row r="32" spans="1:23">
      <c r="A32" s="3">
        <v>25</v>
      </c>
      <c r="B32" s="3"/>
      <c r="C32" s="3"/>
      <c r="D32" s="3"/>
      <c r="E32" s="29" t="str">
        <f t="shared" si="0"/>
        <v/>
      </c>
      <c r="F32" s="3"/>
      <c r="G32" s="2"/>
      <c r="H32" s="2"/>
      <c r="I32" s="2"/>
      <c r="J32" s="3"/>
      <c r="K32" s="3"/>
      <c r="L32" s="6"/>
      <c r="M32" s="3"/>
      <c r="N32" s="6"/>
      <c r="O32" s="3"/>
      <c r="P32" s="6"/>
      <c r="Q32" s="3"/>
      <c r="R32" s="6"/>
      <c r="S32" s="3"/>
      <c r="T32" s="6"/>
      <c r="U32" s="3"/>
      <c r="V32" s="3"/>
      <c r="W32" s="1">
        <f t="shared" si="1"/>
        <v>0</v>
      </c>
    </row>
    <row r="33" spans="1:23">
      <c r="A33" s="3">
        <v>26</v>
      </c>
      <c r="B33" s="3"/>
      <c r="C33" s="3"/>
      <c r="D33" s="3"/>
      <c r="E33" s="29" t="str">
        <f t="shared" si="0"/>
        <v/>
      </c>
      <c r="F33" s="3"/>
      <c r="G33" s="2"/>
      <c r="H33" s="2"/>
      <c r="I33" s="2"/>
      <c r="J33" s="3"/>
      <c r="K33" s="3"/>
      <c r="L33" s="6"/>
      <c r="M33" s="3"/>
      <c r="N33" s="6"/>
      <c r="O33" s="3"/>
      <c r="P33" s="6"/>
      <c r="Q33" s="3"/>
      <c r="R33" s="6"/>
      <c r="S33" s="3"/>
      <c r="T33" s="6"/>
      <c r="U33" s="3"/>
      <c r="V33" s="3"/>
      <c r="W33" s="1">
        <f t="shared" si="1"/>
        <v>0</v>
      </c>
    </row>
    <row r="34" spans="1:23">
      <c r="A34" s="3">
        <v>27</v>
      </c>
      <c r="B34" s="3"/>
      <c r="C34" s="3"/>
      <c r="D34" s="3"/>
      <c r="E34" s="29" t="str">
        <f t="shared" si="0"/>
        <v/>
      </c>
      <c r="F34" s="3"/>
      <c r="G34" s="2"/>
      <c r="H34" s="2"/>
      <c r="I34" s="2"/>
      <c r="J34" s="3"/>
      <c r="K34" s="3"/>
      <c r="L34" s="6"/>
      <c r="M34" s="3"/>
      <c r="N34" s="6"/>
      <c r="O34" s="3"/>
      <c r="P34" s="6"/>
      <c r="Q34" s="3"/>
      <c r="R34" s="6"/>
      <c r="S34" s="3"/>
      <c r="T34" s="6"/>
      <c r="U34" s="3"/>
      <c r="V34" s="3"/>
      <c r="W34" s="1">
        <f t="shared" si="1"/>
        <v>0</v>
      </c>
    </row>
    <row r="35" spans="1:23">
      <c r="A35" s="3">
        <v>28</v>
      </c>
      <c r="B35" s="3"/>
      <c r="C35" s="3"/>
      <c r="D35" s="3"/>
      <c r="E35" s="29" t="str">
        <f t="shared" si="0"/>
        <v/>
      </c>
      <c r="F35" s="3"/>
      <c r="G35" s="2"/>
      <c r="H35" s="2"/>
      <c r="I35" s="2"/>
      <c r="J35" s="3"/>
      <c r="K35" s="3"/>
      <c r="L35" s="6"/>
      <c r="M35" s="3"/>
      <c r="N35" s="6"/>
      <c r="O35" s="3"/>
      <c r="P35" s="6"/>
      <c r="Q35" s="3"/>
      <c r="R35" s="6"/>
      <c r="S35" s="3"/>
      <c r="T35" s="6"/>
      <c r="U35" s="3"/>
      <c r="V35" s="3"/>
      <c r="W35" s="1">
        <f t="shared" si="1"/>
        <v>0</v>
      </c>
    </row>
    <row r="36" spans="1:23">
      <c r="A36" s="3">
        <v>29</v>
      </c>
      <c r="B36" s="3"/>
      <c r="C36" s="3"/>
      <c r="D36" s="3"/>
      <c r="E36" s="29" t="str">
        <f t="shared" si="0"/>
        <v/>
      </c>
      <c r="F36" s="3"/>
      <c r="G36" s="2"/>
      <c r="H36" s="2"/>
      <c r="I36" s="2"/>
      <c r="J36" s="3"/>
      <c r="K36" s="3"/>
      <c r="L36" s="6"/>
      <c r="M36" s="3"/>
      <c r="N36" s="6"/>
      <c r="O36" s="3"/>
      <c r="P36" s="6"/>
      <c r="Q36" s="3"/>
      <c r="R36" s="6"/>
      <c r="S36" s="3"/>
      <c r="T36" s="6"/>
      <c r="U36" s="3"/>
      <c r="V36" s="3"/>
      <c r="W36" s="1">
        <f t="shared" si="1"/>
        <v>0</v>
      </c>
    </row>
    <row r="37" spans="1:23">
      <c r="A37" s="3">
        <v>30</v>
      </c>
      <c r="B37" s="3"/>
      <c r="C37" s="3"/>
      <c r="D37" s="3"/>
      <c r="E37" s="29" t="str">
        <f t="shared" si="0"/>
        <v/>
      </c>
      <c r="F37" s="3"/>
      <c r="G37" s="2"/>
      <c r="H37" s="2"/>
      <c r="I37" s="2"/>
      <c r="J37" s="3"/>
      <c r="K37" s="3"/>
      <c r="L37" s="6"/>
      <c r="M37" s="3"/>
      <c r="N37" s="6"/>
      <c r="O37" s="3"/>
      <c r="P37" s="6"/>
      <c r="Q37" s="3"/>
      <c r="R37" s="6"/>
      <c r="S37" s="3"/>
      <c r="T37" s="6"/>
      <c r="U37" s="3"/>
      <c r="V37" s="3"/>
      <c r="W37" s="1">
        <f t="shared" si="1"/>
        <v>0</v>
      </c>
    </row>
    <row r="38" spans="1:23">
      <c r="G38" s="74" t="s">
        <v>71</v>
      </c>
      <c r="H38" s="74"/>
      <c r="I38" s="74"/>
      <c r="J38" s="74"/>
      <c r="K38" s="74"/>
    </row>
    <row r="39" spans="1:23">
      <c r="V39" s="1">
        <f>SUM(V8:V37)</f>
        <v>0</v>
      </c>
    </row>
  </sheetData>
  <mergeCells count="21">
    <mergeCell ref="G38:K38"/>
    <mergeCell ref="V6:V7"/>
    <mergeCell ref="C4:J4"/>
    <mergeCell ref="C6:C7"/>
    <mergeCell ref="D6:D7"/>
    <mergeCell ref="F6:F7"/>
    <mergeCell ref="L6:M6"/>
    <mergeCell ref="N6:O6"/>
    <mergeCell ref="P4:Q4"/>
    <mergeCell ref="R6:S6"/>
    <mergeCell ref="R4:S4"/>
    <mergeCell ref="T6:U6"/>
    <mergeCell ref="L4:M4"/>
    <mergeCell ref="N4:O4"/>
    <mergeCell ref="P6:Q6"/>
    <mergeCell ref="W6:W7"/>
    <mergeCell ref="A2:V2"/>
    <mergeCell ref="A6:A7"/>
    <mergeCell ref="B6:B7"/>
    <mergeCell ref="G6:K6"/>
    <mergeCell ref="E6:E7"/>
  </mergeCells>
  <phoneticPr fontId="1"/>
  <dataValidations count="7">
    <dataValidation imeMode="halfKatakana" allowBlank="1" showInputMessage="1" showErrorMessage="1" sqref="C8:C37" xr:uid="{D90E5BD3-DD21-4A2C-862A-2CD4283517C6}"/>
    <dataValidation type="list" allowBlank="1" showInputMessage="1" showErrorMessage="1" sqref="F8" xr:uid="{A297946D-B6BF-45CD-9D9E-B56985B43E95}">
      <formula1>"1.男,2.女"</formula1>
    </dataValidation>
    <dataValidation type="list" allowBlank="1" showInputMessage="1" showErrorMessage="1" sqref="M8:M37 O8:O37" xr:uid="{C3002124-5294-488C-A18A-4B5B5EE44B59}">
      <formula1>"1.自由形,2.背泳ぎ,3.平泳ぎ,4.バタフライ,5.個人メドレー,9.ﾁｬﾚﾝｼﾞﾚｰｽ"</formula1>
    </dataValidation>
    <dataValidation type="list" allowBlank="1" showInputMessage="1" showErrorMessage="1" sqref="L8:L37 N8:N37 P8:P37 R8:R37 T8:T37" xr:uid="{7136A0C8-12FC-4B8C-81DF-9C14348C482B}">
      <formula1>"1.25ｍ,2.50ｍ,3.100m,4.200m,5.400m,9.75m,10.175m"</formula1>
    </dataValidation>
    <dataValidation type="list" allowBlank="1" showInputMessage="1" showErrorMessage="1" sqref="G8:G37 I8:I37" xr:uid="{ADBB7E2C-6DC0-453F-979F-2894C8301F3D}">
      <formula1>"１,２,３,４,５,６,７,８,９,１０,１１,１２,１３,１４,１５,２１,２９,３０,不明"</formula1>
    </dataValidation>
    <dataValidation type="list" allowBlank="1" showInputMessage="1" showErrorMessage="1" sqref="H8:H37" xr:uid="{E635EACA-B6E6-4681-ACDC-9FE3F2954C81}">
      <formula1>"１,２,３,４,５,６,７,８,９,１１,１２,１３,１４,１５,２１,２９,３０,不明"</formula1>
    </dataValidation>
    <dataValidation type="list" allowBlank="1" showInputMessage="1" showErrorMessage="1" sqref="Q8:Q37 S8:S37 U8:U37" xr:uid="{DA06D48D-5AC5-4A0D-8CC4-221A7C1787BE}">
      <formula1>"1.自由形,2.背泳ぎ,3.平泳ぎ,4.バタフライ,5.個人メドレー"</formula1>
    </dataValidation>
  </dataValidations>
  <pageMargins left="0.25" right="0.25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0CF4-61BC-4F81-8F4D-A48657E162FC}">
  <sheetPr>
    <tabColor rgb="FF00B050"/>
  </sheetPr>
  <dimension ref="A1:I58"/>
  <sheetViews>
    <sheetView view="pageBreakPreview" zoomScaleNormal="100" zoomScaleSheetLayoutView="100" workbookViewId="0">
      <selection activeCell="A5" sqref="A5:I58"/>
    </sheetView>
  </sheetViews>
  <sheetFormatPr defaultRowHeight="13.5"/>
  <sheetData>
    <row r="1" spans="1:9">
      <c r="A1" s="39" t="s">
        <v>79</v>
      </c>
      <c r="B1" s="39"/>
      <c r="C1" s="39" t="str">
        <f>IF(集計表!E3="","",集計表!E3)</f>
        <v/>
      </c>
      <c r="D1" s="39"/>
      <c r="E1" s="39"/>
      <c r="F1" s="39"/>
      <c r="G1" s="39"/>
      <c r="H1" s="39"/>
      <c r="I1" s="39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spans="1:9">
      <c r="A3" s="39"/>
      <c r="B3" s="39"/>
      <c r="C3" s="39"/>
      <c r="D3" s="39"/>
      <c r="E3" s="39"/>
      <c r="F3" s="39"/>
      <c r="G3" s="39"/>
      <c r="H3" s="39"/>
      <c r="I3" s="39"/>
    </row>
    <row r="4" spans="1:9">
      <c r="A4" s="84" t="s">
        <v>78</v>
      </c>
      <c r="B4" s="84"/>
      <c r="C4" s="84"/>
      <c r="D4" s="84"/>
      <c r="E4" s="84"/>
      <c r="F4" s="84"/>
      <c r="G4" s="84"/>
      <c r="H4" s="84"/>
      <c r="I4" s="84"/>
    </row>
    <row r="5" spans="1:9">
      <c r="A5" s="84"/>
      <c r="B5" s="84"/>
      <c r="C5" s="84"/>
      <c r="D5" s="84"/>
      <c r="E5" s="84"/>
      <c r="F5" s="84"/>
      <c r="G5" s="84"/>
      <c r="H5" s="84"/>
      <c r="I5" s="84"/>
    </row>
    <row r="6" spans="1:9">
      <c r="A6" s="84"/>
      <c r="B6" s="84"/>
      <c r="C6" s="84"/>
      <c r="D6" s="84"/>
      <c r="E6" s="84"/>
      <c r="F6" s="84"/>
      <c r="G6" s="84"/>
      <c r="H6" s="84"/>
      <c r="I6" s="84"/>
    </row>
    <row r="7" spans="1:9">
      <c r="A7" s="84"/>
      <c r="B7" s="84"/>
      <c r="C7" s="84"/>
      <c r="D7" s="84"/>
      <c r="E7" s="84"/>
      <c r="F7" s="84"/>
      <c r="G7" s="84"/>
      <c r="H7" s="84"/>
      <c r="I7" s="84"/>
    </row>
    <row r="8" spans="1:9">
      <c r="A8" s="84"/>
      <c r="B8" s="84"/>
      <c r="C8" s="84"/>
      <c r="D8" s="84"/>
      <c r="E8" s="84"/>
      <c r="F8" s="84"/>
      <c r="G8" s="84"/>
      <c r="H8" s="84"/>
      <c r="I8" s="84"/>
    </row>
    <row r="9" spans="1:9">
      <c r="A9" s="84"/>
      <c r="B9" s="84"/>
      <c r="C9" s="84"/>
      <c r="D9" s="84"/>
      <c r="E9" s="84"/>
      <c r="F9" s="84"/>
      <c r="G9" s="84"/>
      <c r="H9" s="84"/>
      <c r="I9" s="84"/>
    </row>
    <row r="10" spans="1:9">
      <c r="A10" s="84"/>
      <c r="B10" s="84"/>
      <c r="C10" s="84"/>
      <c r="D10" s="84"/>
      <c r="E10" s="84"/>
      <c r="F10" s="84"/>
      <c r="G10" s="84"/>
      <c r="H10" s="84"/>
      <c r="I10" s="84"/>
    </row>
    <row r="11" spans="1:9">
      <c r="A11" s="84"/>
      <c r="B11" s="84"/>
      <c r="C11" s="84"/>
      <c r="D11" s="84"/>
      <c r="E11" s="84"/>
      <c r="F11" s="84"/>
      <c r="G11" s="84"/>
      <c r="H11" s="84"/>
      <c r="I11" s="84"/>
    </row>
    <row r="12" spans="1:9">
      <c r="A12" s="84"/>
      <c r="B12" s="84"/>
      <c r="C12" s="84"/>
      <c r="D12" s="84"/>
      <c r="E12" s="84"/>
      <c r="F12" s="84"/>
      <c r="G12" s="84"/>
      <c r="H12" s="84"/>
      <c r="I12" s="84"/>
    </row>
    <row r="13" spans="1:9">
      <c r="A13" s="84"/>
      <c r="B13" s="84"/>
      <c r="C13" s="84"/>
      <c r="D13" s="84"/>
      <c r="E13" s="84"/>
      <c r="F13" s="84"/>
      <c r="G13" s="84"/>
      <c r="H13" s="84"/>
      <c r="I13" s="84"/>
    </row>
    <row r="14" spans="1:9">
      <c r="A14" s="84"/>
      <c r="B14" s="84"/>
      <c r="C14" s="84"/>
      <c r="D14" s="84"/>
      <c r="E14" s="84"/>
      <c r="F14" s="84"/>
      <c r="G14" s="84"/>
      <c r="H14" s="84"/>
      <c r="I14" s="84"/>
    </row>
    <row r="15" spans="1:9">
      <c r="A15" s="84"/>
      <c r="B15" s="84"/>
      <c r="C15" s="84"/>
      <c r="D15" s="84"/>
      <c r="E15" s="84"/>
      <c r="F15" s="84"/>
      <c r="G15" s="84"/>
      <c r="H15" s="84"/>
      <c r="I15" s="84"/>
    </row>
    <row r="16" spans="1:9">
      <c r="A16" s="84"/>
      <c r="B16" s="84"/>
      <c r="C16" s="84"/>
      <c r="D16" s="84"/>
      <c r="E16" s="84"/>
      <c r="F16" s="84"/>
      <c r="G16" s="84"/>
      <c r="H16" s="84"/>
      <c r="I16" s="84"/>
    </row>
    <row r="17" spans="1:9">
      <c r="A17" s="84"/>
      <c r="B17" s="84"/>
      <c r="C17" s="84"/>
      <c r="D17" s="84"/>
      <c r="E17" s="84"/>
      <c r="F17" s="84"/>
      <c r="G17" s="84"/>
      <c r="H17" s="84"/>
      <c r="I17" s="84"/>
    </row>
    <row r="18" spans="1:9">
      <c r="A18" s="84"/>
      <c r="B18" s="84"/>
      <c r="C18" s="84"/>
      <c r="D18" s="84"/>
      <c r="E18" s="84"/>
      <c r="F18" s="84"/>
      <c r="G18" s="84"/>
      <c r="H18" s="84"/>
      <c r="I18" s="84"/>
    </row>
    <row r="19" spans="1:9">
      <c r="A19" s="84"/>
      <c r="B19" s="84"/>
      <c r="C19" s="84"/>
      <c r="D19" s="84"/>
      <c r="E19" s="84"/>
      <c r="F19" s="84"/>
      <c r="G19" s="84"/>
      <c r="H19" s="84"/>
      <c r="I19" s="84"/>
    </row>
    <row r="20" spans="1:9">
      <c r="A20" s="84"/>
      <c r="B20" s="84"/>
      <c r="C20" s="84"/>
      <c r="D20" s="84"/>
      <c r="E20" s="84"/>
      <c r="F20" s="84"/>
      <c r="G20" s="84"/>
      <c r="H20" s="84"/>
      <c r="I20" s="84"/>
    </row>
    <row r="21" spans="1:9">
      <c r="A21" s="84"/>
      <c r="B21" s="84"/>
      <c r="C21" s="84"/>
      <c r="D21" s="84"/>
      <c r="E21" s="84"/>
      <c r="F21" s="84"/>
      <c r="G21" s="84"/>
      <c r="H21" s="84"/>
      <c r="I21" s="84"/>
    </row>
    <row r="22" spans="1:9">
      <c r="A22" s="84"/>
      <c r="B22" s="84"/>
      <c r="C22" s="84"/>
      <c r="D22" s="84"/>
      <c r="E22" s="84"/>
      <c r="F22" s="84"/>
      <c r="G22" s="84"/>
      <c r="H22" s="84"/>
      <c r="I22" s="84"/>
    </row>
    <row r="23" spans="1:9">
      <c r="A23" s="84"/>
      <c r="B23" s="84"/>
      <c r="C23" s="84"/>
      <c r="D23" s="84"/>
      <c r="E23" s="84"/>
      <c r="F23" s="84"/>
      <c r="G23" s="84"/>
      <c r="H23" s="84"/>
      <c r="I23" s="84"/>
    </row>
    <row r="24" spans="1:9">
      <c r="A24" s="84"/>
      <c r="B24" s="84"/>
      <c r="C24" s="84"/>
      <c r="D24" s="84"/>
      <c r="E24" s="84"/>
      <c r="F24" s="84"/>
      <c r="G24" s="84"/>
      <c r="H24" s="84"/>
      <c r="I24" s="84"/>
    </row>
    <row r="25" spans="1:9">
      <c r="A25" s="84"/>
      <c r="B25" s="84"/>
      <c r="C25" s="84"/>
      <c r="D25" s="84"/>
      <c r="E25" s="84"/>
      <c r="F25" s="84"/>
      <c r="G25" s="84"/>
      <c r="H25" s="84"/>
      <c r="I25" s="84"/>
    </row>
    <row r="26" spans="1:9">
      <c r="A26" s="84"/>
      <c r="B26" s="84"/>
      <c r="C26" s="84"/>
      <c r="D26" s="84"/>
      <c r="E26" s="84"/>
      <c r="F26" s="84"/>
      <c r="G26" s="84"/>
      <c r="H26" s="84"/>
      <c r="I26" s="84"/>
    </row>
    <row r="27" spans="1:9">
      <c r="A27" s="84"/>
      <c r="B27" s="84"/>
      <c r="C27" s="84"/>
      <c r="D27" s="84"/>
      <c r="E27" s="84"/>
      <c r="F27" s="84"/>
      <c r="G27" s="84"/>
      <c r="H27" s="84"/>
      <c r="I27" s="84"/>
    </row>
    <row r="28" spans="1:9">
      <c r="A28" s="84"/>
      <c r="B28" s="84"/>
      <c r="C28" s="84"/>
      <c r="D28" s="84"/>
      <c r="E28" s="84"/>
      <c r="F28" s="84"/>
      <c r="G28" s="84"/>
      <c r="H28" s="84"/>
      <c r="I28" s="84"/>
    </row>
    <row r="29" spans="1:9">
      <c r="A29" s="84"/>
      <c r="B29" s="84"/>
      <c r="C29" s="84"/>
      <c r="D29" s="84"/>
      <c r="E29" s="84"/>
      <c r="F29" s="84"/>
      <c r="G29" s="84"/>
      <c r="H29" s="84"/>
      <c r="I29" s="84"/>
    </row>
    <row r="30" spans="1:9">
      <c r="A30" s="84"/>
      <c r="B30" s="84"/>
      <c r="C30" s="84"/>
      <c r="D30" s="84"/>
      <c r="E30" s="84"/>
      <c r="F30" s="84"/>
      <c r="G30" s="84"/>
      <c r="H30" s="84"/>
      <c r="I30" s="84"/>
    </row>
    <row r="31" spans="1:9">
      <c r="A31" s="84"/>
      <c r="B31" s="84"/>
      <c r="C31" s="84"/>
      <c r="D31" s="84"/>
      <c r="E31" s="84"/>
      <c r="F31" s="84"/>
      <c r="G31" s="84"/>
      <c r="H31" s="84"/>
      <c r="I31" s="84"/>
    </row>
    <row r="32" spans="1:9">
      <c r="A32" s="84"/>
      <c r="B32" s="84"/>
      <c r="C32" s="84"/>
      <c r="D32" s="84"/>
      <c r="E32" s="84"/>
      <c r="F32" s="84"/>
      <c r="G32" s="84"/>
      <c r="H32" s="84"/>
      <c r="I32" s="84"/>
    </row>
    <row r="33" spans="1:9">
      <c r="A33" s="84"/>
      <c r="B33" s="84"/>
      <c r="C33" s="84"/>
      <c r="D33" s="84"/>
      <c r="E33" s="84"/>
      <c r="F33" s="84"/>
      <c r="G33" s="84"/>
      <c r="H33" s="84"/>
      <c r="I33" s="84"/>
    </row>
    <row r="34" spans="1:9">
      <c r="A34" s="84"/>
      <c r="B34" s="84"/>
      <c r="C34" s="84"/>
      <c r="D34" s="84"/>
      <c r="E34" s="84"/>
      <c r="F34" s="84"/>
      <c r="G34" s="84"/>
      <c r="H34" s="84"/>
      <c r="I34" s="84"/>
    </row>
    <row r="35" spans="1:9">
      <c r="A35" s="84"/>
      <c r="B35" s="84"/>
      <c r="C35" s="84"/>
      <c r="D35" s="84"/>
      <c r="E35" s="84"/>
      <c r="F35" s="84"/>
      <c r="G35" s="84"/>
      <c r="H35" s="84"/>
      <c r="I35" s="84"/>
    </row>
    <row r="36" spans="1:9">
      <c r="A36" s="84"/>
      <c r="B36" s="84"/>
      <c r="C36" s="84"/>
      <c r="D36" s="84"/>
      <c r="E36" s="84"/>
      <c r="F36" s="84"/>
      <c r="G36" s="84"/>
      <c r="H36" s="84"/>
      <c r="I36" s="84"/>
    </row>
    <row r="37" spans="1:9">
      <c r="A37" s="84"/>
      <c r="B37" s="84"/>
      <c r="C37" s="84"/>
      <c r="D37" s="84"/>
      <c r="E37" s="84"/>
      <c r="F37" s="84"/>
      <c r="G37" s="84"/>
      <c r="H37" s="84"/>
      <c r="I37" s="84"/>
    </row>
    <row r="38" spans="1:9">
      <c r="A38" s="84"/>
      <c r="B38" s="84"/>
      <c r="C38" s="84"/>
      <c r="D38" s="84"/>
      <c r="E38" s="84"/>
      <c r="F38" s="84"/>
      <c r="G38" s="84"/>
      <c r="H38" s="84"/>
      <c r="I38" s="84"/>
    </row>
    <row r="39" spans="1:9">
      <c r="A39" s="84"/>
      <c r="B39" s="84"/>
      <c r="C39" s="84"/>
      <c r="D39" s="84"/>
      <c r="E39" s="84"/>
      <c r="F39" s="84"/>
      <c r="G39" s="84"/>
      <c r="H39" s="84"/>
      <c r="I39" s="84"/>
    </row>
    <row r="40" spans="1:9">
      <c r="A40" s="84"/>
      <c r="B40" s="84"/>
      <c r="C40" s="84"/>
      <c r="D40" s="84"/>
      <c r="E40" s="84"/>
      <c r="F40" s="84"/>
      <c r="G40" s="84"/>
      <c r="H40" s="84"/>
      <c r="I40" s="84"/>
    </row>
    <row r="41" spans="1:9">
      <c r="A41" s="84"/>
      <c r="B41" s="84"/>
      <c r="C41" s="84"/>
      <c r="D41" s="84"/>
      <c r="E41" s="84"/>
      <c r="F41" s="84"/>
      <c r="G41" s="84"/>
      <c r="H41" s="84"/>
      <c r="I41" s="84"/>
    </row>
    <row r="42" spans="1:9">
      <c r="A42" s="84"/>
      <c r="B42" s="84"/>
      <c r="C42" s="84"/>
      <c r="D42" s="84"/>
      <c r="E42" s="84"/>
      <c r="F42" s="84"/>
      <c r="G42" s="84"/>
      <c r="H42" s="84"/>
      <c r="I42" s="84"/>
    </row>
    <row r="43" spans="1:9">
      <c r="A43" s="84"/>
      <c r="B43" s="84"/>
      <c r="C43" s="84"/>
      <c r="D43" s="84"/>
      <c r="E43" s="84"/>
      <c r="F43" s="84"/>
      <c r="G43" s="84"/>
      <c r="H43" s="84"/>
      <c r="I43" s="84"/>
    </row>
    <row r="44" spans="1:9">
      <c r="A44" s="84"/>
      <c r="B44" s="84"/>
      <c r="C44" s="84"/>
      <c r="D44" s="84"/>
      <c r="E44" s="84"/>
      <c r="F44" s="84"/>
      <c r="G44" s="84"/>
      <c r="H44" s="84"/>
      <c r="I44" s="84"/>
    </row>
    <row r="45" spans="1:9">
      <c r="A45" s="84"/>
      <c r="B45" s="84"/>
      <c r="C45" s="84"/>
      <c r="D45" s="84"/>
      <c r="E45" s="84"/>
      <c r="F45" s="84"/>
      <c r="G45" s="84"/>
      <c r="H45" s="84"/>
      <c r="I45" s="84"/>
    </row>
    <row r="46" spans="1:9">
      <c r="A46" s="84"/>
      <c r="B46" s="84"/>
      <c r="C46" s="84"/>
      <c r="D46" s="84"/>
      <c r="E46" s="84"/>
      <c r="F46" s="84"/>
      <c r="G46" s="84"/>
      <c r="H46" s="84"/>
      <c r="I46" s="84"/>
    </row>
    <row r="47" spans="1:9">
      <c r="A47" s="84"/>
      <c r="B47" s="84"/>
      <c r="C47" s="84"/>
      <c r="D47" s="84"/>
      <c r="E47" s="84"/>
      <c r="F47" s="84"/>
      <c r="G47" s="84"/>
      <c r="H47" s="84"/>
      <c r="I47" s="84"/>
    </row>
    <row r="48" spans="1:9">
      <c r="A48" s="84"/>
      <c r="B48" s="84"/>
      <c r="C48" s="84"/>
      <c r="D48" s="84"/>
      <c r="E48" s="84"/>
      <c r="F48" s="84"/>
      <c r="G48" s="84"/>
      <c r="H48" s="84"/>
      <c r="I48" s="84"/>
    </row>
    <row r="49" spans="1:9">
      <c r="A49" s="84"/>
      <c r="B49" s="84"/>
      <c r="C49" s="84"/>
      <c r="D49" s="84"/>
      <c r="E49" s="84"/>
      <c r="F49" s="84"/>
      <c r="G49" s="84"/>
      <c r="H49" s="84"/>
      <c r="I49" s="84"/>
    </row>
    <row r="50" spans="1:9">
      <c r="A50" s="84"/>
      <c r="B50" s="84"/>
      <c r="C50" s="84"/>
      <c r="D50" s="84"/>
      <c r="E50" s="84"/>
      <c r="F50" s="84"/>
      <c r="G50" s="84"/>
      <c r="H50" s="84"/>
      <c r="I50" s="84"/>
    </row>
    <row r="51" spans="1:9">
      <c r="A51" s="84"/>
      <c r="B51" s="84"/>
      <c r="C51" s="84"/>
      <c r="D51" s="84"/>
      <c r="E51" s="84"/>
      <c r="F51" s="84"/>
      <c r="G51" s="84"/>
      <c r="H51" s="84"/>
      <c r="I51" s="84"/>
    </row>
    <row r="52" spans="1:9">
      <c r="A52" s="84"/>
      <c r="B52" s="84"/>
      <c r="C52" s="84"/>
      <c r="D52" s="84"/>
      <c r="E52" s="84"/>
      <c r="F52" s="84"/>
      <c r="G52" s="84"/>
      <c r="H52" s="84"/>
      <c r="I52" s="84"/>
    </row>
    <row r="53" spans="1:9">
      <c r="A53" s="84"/>
      <c r="B53" s="84"/>
      <c r="C53" s="84"/>
      <c r="D53" s="84"/>
      <c r="E53" s="84"/>
      <c r="F53" s="84"/>
      <c r="G53" s="84"/>
      <c r="H53" s="84"/>
      <c r="I53" s="84"/>
    </row>
    <row r="54" spans="1:9">
      <c r="A54" s="84"/>
      <c r="B54" s="84"/>
      <c r="C54" s="84"/>
      <c r="D54" s="84"/>
      <c r="E54" s="84"/>
      <c r="F54" s="84"/>
      <c r="G54" s="84"/>
      <c r="H54" s="84"/>
      <c r="I54" s="84"/>
    </row>
    <row r="55" spans="1:9">
      <c r="A55" s="84"/>
      <c r="B55" s="84"/>
      <c r="C55" s="84"/>
      <c r="D55" s="84"/>
      <c r="E55" s="84"/>
      <c r="F55" s="84"/>
      <c r="G55" s="84"/>
      <c r="H55" s="84"/>
      <c r="I55" s="84"/>
    </row>
    <row r="56" spans="1:9">
      <c r="A56" s="84"/>
      <c r="B56" s="84"/>
      <c r="C56" s="84"/>
      <c r="D56" s="84"/>
      <c r="E56" s="84"/>
      <c r="F56" s="84"/>
      <c r="G56" s="84"/>
      <c r="H56" s="84"/>
      <c r="I56" s="84"/>
    </row>
    <row r="57" spans="1:9">
      <c r="A57" s="84"/>
      <c r="B57" s="84"/>
      <c r="C57" s="84"/>
      <c r="D57" s="84"/>
      <c r="E57" s="84"/>
      <c r="F57" s="84"/>
      <c r="G57" s="84"/>
      <c r="H57" s="84"/>
      <c r="I57" s="84"/>
    </row>
    <row r="58" spans="1:9">
      <c r="A58" s="84"/>
      <c r="B58" s="84"/>
      <c r="C58" s="84"/>
      <c r="D58" s="84"/>
      <c r="E58" s="84"/>
      <c r="F58" s="84"/>
      <c r="G58" s="84"/>
      <c r="H58" s="84"/>
      <c r="I58" s="84"/>
    </row>
  </sheetData>
  <mergeCells count="4">
    <mergeCell ref="A5:I58"/>
    <mergeCell ref="A4:I4"/>
    <mergeCell ref="A1:B3"/>
    <mergeCell ref="C1:I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5AC8-83FB-40BF-B25E-5207CAC04F0F}">
  <sheetPr>
    <tabColor rgb="FF7030A0"/>
  </sheetPr>
  <dimension ref="A2:I17"/>
  <sheetViews>
    <sheetView view="pageBreakPreview" zoomScaleNormal="100" zoomScaleSheetLayoutView="100" workbookViewId="0">
      <selection activeCell="A3" sqref="A3"/>
    </sheetView>
  </sheetViews>
  <sheetFormatPr defaultRowHeight="13.5"/>
  <cols>
    <col min="1" max="1" width="5.5" customWidth="1"/>
    <col min="2" max="2" width="21" customWidth="1"/>
    <col min="6" max="9" width="7.25" customWidth="1"/>
  </cols>
  <sheetData>
    <row r="2" spans="1:9" ht="24">
      <c r="A2" s="85" t="s">
        <v>102</v>
      </c>
      <c r="B2" s="85"/>
      <c r="C2" s="85"/>
      <c r="D2" s="85"/>
      <c r="E2" s="85"/>
      <c r="F2" s="85"/>
      <c r="G2" s="85"/>
      <c r="H2" s="85"/>
      <c r="I2" s="85"/>
    </row>
    <row r="4" spans="1:9" ht="59.25" customHeight="1">
      <c r="A4" s="86" t="s">
        <v>47</v>
      </c>
      <c r="B4" s="86"/>
      <c r="C4" s="86"/>
      <c r="D4" s="86"/>
      <c r="E4" s="86"/>
      <c r="F4" s="86"/>
      <c r="G4" s="86"/>
      <c r="H4" s="86"/>
      <c r="I4" s="86"/>
    </row>
    <row r="6" spans="1:9">
      <c r="A6" s="21" t="s">
        <v>5</v>
      </c>
      <c r="B6" s="21" t="s">
        <v>6</v>
      </c>
      <c r="C6" s="84" t="s">
        <v>46</v>
      </c>
      <c r="D6" s="84"/>
      <c r="E6" s="84"/>
      <c r="F6" s="84" t="s">
        <v>48</v>
      </c>
      <c r="G6" s="84"/>
      <c r="H6" s="84"/>
      <c r="I6" s="84"/>
    </row>
    <row r="7" spans="1:9" ht="57.75" customHeight="1">
      <c r="A7" s="22"/>
      <c r="B7" s="22"/>
      <c r="C7" s="84"/>
      <c r="D7" s="84"/>
      <c r="E7" s="84"/>
      <c r="F7" s="84"/>
      <c r="G7" s="84"/>
      <c r="H7" s="84"/>
      <c r="I7" s="84"/>
    </row>
    <row r="8" spans="1:9" ht="57.75" customHeight="1">
      <c r="A8" s="22"/>
      <c r="B8" s="22"/>
      <c r="C8" s="84"/>
      <c r="D8" s="84"/>
      <c r="E8" s="84"/>
      <c r="F8" s="84"/>
      <c r="G8" s="84"/>
      <c r="H8" s="84"/>
      <c r="I8" s="84"/>
    </row>
    <row r="9" spans="1:9" ht="57.75" customHeight="1">
      <c r="A9" s="22"/>
      <c r="B9" s="22"/>
      <c r="C9" s="84"/>
      <c r="D9" s="84"/>
      <c r="E9" s="84"/>
      <c r="F9" s="84"/>
      <c r="G9" s="84"/>
      <c r="H9" s="84"/>
      <c r="I9" s="84"/>
    </row>
    <row r="10" spans="1:9" ht="57.75" customHeight="1">
      <c r="A10" s="22"/>
      <c r="B10" s="22"/>
      <c r="C10" s="84"/>
      <c r="D10" s="84"/>
      <c r="E10" s="84"/>
      <c r="F10" s="84"/>
      <c r="G10" s="84"/>
      <c r="H10" s="84"/>
      <c r="I10" s="84"/>
    </row>
    <row r="11" spans="1:9" ht="57.75" customHeight="1">
      <c r="A11" s="22"/>
      <c r="B11" s="22"/>
      <c r="C11" s="84"/>
      <c r="D11" s="84"/>
      <c r="E11" s="84"/>
      <c r="F11" s="84"/>
      <c r="G11" s="84"/>
      <c r="H11" s="84"/>
      <c r="I11" s="84"/>
    </row>
    <row r="12" spans="1:9" ht="57.75" customHeight="1">
      <c r="A12" s="22"/>
      <c r="B12" s="22"/>
      <c r="C12" s="84"/>
      <c r="D12" s="84"/>
      <c r="E12" s="84"/>
      <c r="F12" s="84"/>
      <c r="G12" s="84"/>
      <c r="H12" s="84"/>
      <c r="I12" s="84"/>
    </row>
    <row r="13" spans="1:9" ht="57.75" customHeight="1">
      <c r="A13" s="22"/>
      <c r="B13" s="22"/>
      <c r="C13" s="84"/>
      <c r="D13" s="84"/>
      <c r="E13" s="84"/>
      <c r="F13" s="84"/>
      <c r="G13" s="84"/>
      <c r="H13" s="84"/>
      <c r="I13" s="84"/>
    </row>
    <row r="14" spans="1:9" ht="57.75" customHeight="1">
      <c r="A14" s="22"/>
      <c r="B14" s="22"/>
      <c r="C14" s="84"/>
      <c r="D14" s="84"/>
      <c r="E14" s="84"/>
      <c r="F14" s="84"/>
      <c r="G14" s="84"/>
      <c r="H14" s="84"/>
      <c r="I14" s="84"/>
    </row>
    <row r="15" spans="1:9" ht="57.75" customHeight="1">
      <c r="A15" s="22"/>
      <c r="B15" s="22"/>
      <c r="C15" s="84"/>
      <c r="D15" s="84"/>
      <c r="E15" s="84"/>
      <c r="F15" s="84"/>
      <c r="G15" s="84"/>
      <c r="H15" s="84"/>
      <c r="I15" s="84"/>
    </row>
    <row r="16" spans="1:9" ht="57.75" customHeight="1">
      <c r="A16" s="22"/>
      <c r="B16" s="22"/>
      <c r="C16" s="84"/>
      <c r="D16" s="84"/>
      <c r="E16" s="84"/>
      <c r="F16" s="84"/>
      <c r="G16" s="84"/>
      <c r="H16" s="84"/>
      <c r="I16" s="84"/>
    </row>
    <row r="17" spans="1:9" ht="57.75" customHeight="1">
      <c r="A17" s="22"/>
      <c r="B17" s="22"/>
      <c r="C17" s="84"/>
      <c r="D17" s="84"/>
      <c r="E17" s="84"/>
      <c r="F17" s="84"/>
      <c r="G17" s="84"/>
      <c r="H17" s="84"/>
      <c r="I17" s="84"/>
    </row>
  </sheetData>
  <mergeCells count="26">
    <mergeCell ref="C14:E14"/>
    <mergeCell ref="F14:I14"/>
    <mergeCell ref="C16:E16"/>
    <mergeCell ref="F16:I16"/>
    <mergeCell ref="C17:E17"/>
    <mergeCell ref="F17:I17"/>
    <mergeCell ref="C15:E15"/>
    <mergeCell ref="F15:I15"/>
    <mergeCell ref="C11:E11"/>
    <mergeCell ref="F11:I11"/>
    <mergeCell ref="C12:E12"/>
    <mergeCell ref="F12:I12"/>
    <mergeCell ref="C13:E13"/>
    <mergeCell ref="F13:I13"/>
    <mergeCell ref="C8:E8"/>
    <mergeCell ref="F8:I8"/>
    <mergeCell ref="C9:E9"/>
    <mergeCell ref="F9:I9"/>
    <mergeCell ref="C10:E10"/>
    <mergeCell ref="F10:I10"/>
    <mergeCell ref="A2:I2"/>
    <mergeCell ref="A4:I4"/>
    <mergeCell ref="C6:E6"/>
    <mergeCell ref="F6:I6"/>
    <mergeCell ref="C7:E7"/>
    <mergeCell ref="F7:I7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6D5E-1FE1-4420-B9A2-B54F61D6D8F0}">
  <dimension ref="A3:B15"/>
  <sheetViews>
    <sheetView workbookViewId="0">
      <selection activeCell="B14" sqref="B14"/>
    </sheetView>
  </sheetViews>
  <sheetFormatPr defaultRowHeight="13.5"/>
  <sheetData>
    <row r="3" spans="1:2">
      <c r="A3" t="s">
        <v>95</v>
      </c>
    </row>
    <row r="4" spans="1:2">
      <c r="A4">
        <v>1</v>
      </c>
      <c r="B4">
        <f>COUNTIF('申込一覧（登録団体用'!$W$8:$W$37,メモ!A4)</f>
        <v>0</v>
      </c>
    </row>
    <row r="5" spans="1:2">
      <c r="A5">
        <v>2</v>
      </c>
      <c r="B5">
        <f>COUNTIF('申込一覧（登録団体用'!$W$8:$W$37,メモ!A5)</f>
        <v>0</v>
      </c>
    </row>
    <row r="6" spans="1:2">
      <c r="A6">
        <v>3</v>
      </c>
      <c r="B6">
        <f>COUNTIF('申込一覧（登録団体用'!$W$8:$W$37,メモ!A6)</f>
        <v>0</v>
      </c>
    </row>
    <row r="7" spans="1:2">
      <c r="A7">
        <v>4</v>
      </c>
      <c r="B7">
        <f>COUNTIF('申込一覧（登録団体用'!$W$8:$W$37,メモ!A7)</f>
        <v>0</v>
      </c>
    </row>
    <row r="8" spans="1:2">
      <c r="A8">
        <v>5</v>
      </c>
      <c r="B8">
        <f>COUNTIF('申込一覧（登録団体用'!$W$8:$W$37,メモ!A8)</f>
        <v>0</v>
      </c>
    </row>
    <row r="10" spans="1:2">
      <c r="A10" t="s">
        <v>96</v>
      </c>
    </row>
    <row r="11" spans="1:2">
      <c r="A11">
        <v>1</v>
      </c>
      <c r="B11">
        <f>COUNTIF('申込一覧（非団体用 )'!$Z$8:$Z$37,メモ!A11)</f>
        <v>0</v>
      </c>
    </row>
    <row r="12" spans="1:2">
      <c r="A12">
        <v>2</v>
      </c>
      <c r="B12">
        <f>COUNTIF('申込一覧（非団体用 )'!$Z$8:$Z$37,メモ!A12)</f>
        <v>0</v>
      </c>
    </row>
    <row r="13" spans="1:2">
      <c r="A13">
        <v>3</v>
      </c>
      <c r="B13">
        <f>COUNTIF('申込一覧（非団体用 )'!$Z$8:$Z$37,メモ!A13)</f>
        <v>0</v>
      </c>
    </row>
    <row r="14" spans="1:2">
      <c r="A14">
        <v>4</v>
      </c>
      <c r="B14">
        <f>COUNTIF('申込一覧（非団体用 )'!$Z$8:$Z$37,メモ!A14)</f>
        <v>0</v>
      </c>
    </row>
    <row r="15" spans="1:2">
      <c r="A15">
        <v>5</v>
      </c>
      <c r="B15">
        <f>COUNTIF('申込一覧（非団体用 )'!$Z$8:$Z$37,メモ!A15)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注意事項</vt:lpstr>
      <vt:lpstr>集計表</vt:lpstr>
      <vt:lpstr>申込一覧（非団体用 )</vt:lpstr>
      <vt:lpstr>申込一覧（登録団体用</vt:lpstr>
      <vt:lpstr>振込控</vt:lpstr>
      <vt:lpstr>別紙</vt:lpstr>
      <vt:lpstr>メモ</vt:lpstr>
      <vt:lpstr>集計表!Print_Area</vt:lpstr>
      <vt:lpstr>'申込一覧（登録団体用'!Print_Area</vt:lpstr>
      <vt:lpstr>'申込一覧（非団体用 )'!Print_Area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平川 奉也２</cp:lastModifiedBy>
  <cp:lastPrinted>2024-01-10T03:49:59Z</cp:lastPrinted>
  <dcterms:created xsi:type="dcterms:W3CDTF">1997-01-08T22:48:59Z</dcterms:created>
  <dcterms:modified xsi:type="dcterms:W3CDTF">2026-02-23T08:43:48Z</dcterms:modified>
</cp:coreProperties>
</file>